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corp.trans.internal\User\Profile\Profile054\blakenej\Documents\AMB Website Publishing\2024\TS\TS 01500_1.00 - Technical Maintenance Coding Register\"/>
    </mc:Choice>
  </mc:AlternateContent>
  <xr:revisionPtr revIDLastSave="0" documentId="13_ncr:1_{7B83826C-583B-43D0-A1CE-588D22E2B015}" xr6:coauthVersionLast="47" xr6:coauthVersionMax="47" xr10:uidLastSave="{00000000-0000-0000-0000-000000000000}"/>
  <bookViews>
    <workbookView xWindow="28680" yWindow="-120" windowWidth="29040" windowHeight="15840" xr2:uid="{00000000-000D-0000-FFFF-FFFF00000000}"/>
  </bookViews>
  <sheets>
    <sheet name="Cover page" sheetId="1" r:id="rId1"/>
    <sheet name="Disclaimer" sheetId="21" r:id="rId2"/>
    <sheet name="Standard governance" sheetId="4" r:id="rId3"/>
    <sheet name="Preface" sheetId="12" r:id="rId4"/>
    <sheet name="Instructions" sheetId="24" r:id="rId5"/>
    <sheet name="1. Signalling &amp; Control Systems" sheetId="28" r:id="rId6"/>
    <sheet name="2. Civil &amp; Structures" sheetId="29" r:id="rId7"/>
    <sheet name="4. Architecture &amp; Services" sheetId="30" r:id="rId8"/>
    <sheet name="3.Track" sheetId="31" r:id="rId9"/>
    <sheet name="5.Property" sheetId="32" r:id="rId10"/>
    <sheet name="6.Electrical" sheetId="33" r:id="rId11"/>
    <sheet name="7.Fleet" sheetId="34" r:id="rId12"/>
    <sheet name="8.Technology &amp; Telecom" sheetId="35" r:id="rId13"/>
    <sheet name="Change Log" sheetId="27" r:id="rId14"/>
  </sheets>
  <definedNames>
    <definedName name="_xlnm._FilterDatabase" localSheetId="5" hidden="1">'1. Signalling &amp; Control Systems'!$A$3:$I$308</definedName>
    <definedName name="_xlnm._FilterDatabase" localSheetId="13" hidden="1">'Change Log'!$A$8:$C$8</definedName>
    <definedName name="_xlnm.Print_Area" localSheetId="13">'Change Log'!$A$1:$E$94</definedName>
    <definedName name="_xlnm.Print_Area" localSheetId="0">'Cover page'!$A$1:$J$46</definedName>
    <definedName name="_xlnm.Print_Area" localSheetId="1">Disclaimer!$A$1:$J$56</definedName>
    <definedName name="_xlnm.Print_Area" localSheetId="4">Instructions!$A$4:$A$27</definedName>
    <definedName name="_xlnm.Print_Area" localSheetId="3">Preface!$A$1:$J$52</definedName>
    <definedName name="_xlnm.Print_Area" localSheetId="2">'Standard governance'!$A$1:$J$55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4" i="35" l="1"/>
  <c r="I193" i="35"/>
  <c r="I192" i="35"/>
  <c r="I191" i="35"/>
  <c r="I190" i="35"/>
  <c r="I189" i="35"/>
  <c r="I188" i="35"/>
  <c r="I187" i="35"/>
  <c r="I186" i="35"/>
  <c r="I185" i="35"/>
  <c r="I182" i="35"/>
  <c r="I181" i="35"/>
  <c r="I180" i="35"/>
  <c r="I179" i="35"/>
  <c r="I178" i="35"/>
  <c r="F178" i="35"/>
  <c r="I177" i="35"/>
  <c r="I176" i="35"/>
  <c r="I175" i="35"/>
  <c r="I173" i="35"/>
  <c r="I171" i="35"/>
  <c r="I169" i="35"/>
  <c r="I167" i="35"/>
  <c r="I166" i="35"/>
  <c r="I165" i="35"/>
  <c r="I164" i="35"/>
  <c r="I163" i="35"/>
  <c r="I162" i="35"/>
  <c r="I161" i="35"/>
  <c r="I160" i="35"/>
  <c r="I159" i="35"/>
  <c r="I157" i="35"/>
  <c r="I156" i="35"/>
  <c r="I155" i="35"/>
  <c r="I154" i="35"/>
  <c r="I153" i="35"/>
  <c r="I152" i="35"/>
  <c r="I149" i="35"/>
  <c r="I147" i="35"/>
  <c r="I145" i="35"/>
  <c r="I144" i="35"/>
  <c r="I143" i="35"/>
  <c r="I142" i="35"/>
  <c r="I140" i="35"/>
  <c r="I139" i="35"/>
  <c r="I137" i="35"/>
  <c r="I136" i="35"/>
  <c r="I135" i="35"/>
  <c r="I132" i="35"/>
  <c r="I131" i="35"/>
  <c r="I130" i="35"/>
  <c r="I129" i="35"/>
  <c r="I128" i="35"/>
  <c r="I127" i="35"/>
  <c r="I126" i="35"/>
  <c r="I125" i="35"/>
  <c r="I124" i="35"/>
  <c r="I123" i="35"/>
  <c r="I122" i="35"/>
  <c r="I121" i="35"/>
  <c r="I119" i="35"/>
  <c r="I118" i="35"/>
  <c r="I117" i="35"/>
  <c r="I116" i="35"/>
  <c r="I115" i="35"/>
  <c r="I114" i="35"/>
  <c r="I113" i="35"/>
  <c r="I112" i="35"/>
  <c r="I111" i="35"/>
  <c r="I110" i="35"/>
  <c r="I108" i="35"/>
  <c r="I107" i="35"/>
  <c r="I106" i="35"/>
  <c r="I105" i="35"/>
  <c r="I104" i="35"/>
  <c r="I103" i="35"/>
  <c r="I102" i="35"/>
  <c r="I101" i="35"/>
  <c r="I100" i="35"/>
  <c r="I98" i="35"/>
  <c r="I97" i="35"/>
  <c r="I96" i="35"/>
  <c r="I95" i="35"/>
  <c r="I94" i="35"/>
  <c r="I93" i="35"/>
  <c r="I91" i="35"/>
  <c r="I90" i="35"/>
  <c r="I89" i="35"/>
  <c r="I88" i="35"/>
  <c r="I87" i="35"/>
  <c r="I86" i="35"/>
  <c r="I85" i="35"/>
  <c r="I84" i="35"/>
  <c r="I83" i="35"/>
  <c r="I82" i="35"/>
  <c r="I81" i="35"/>
  <c r="I80" i="35"/>
  <c r="I79" i="35"/>
  <c r="I77" i="35"/>
  <c r="I76" i="35"/>
  <c r="I75" i="35"/>
  <c r="I74" i="35"/>
  <c r="I73" i="35"/>
  <c r="I72" i="35"/>
  <c r="I71" i="35"/>
  <c r="I70" i="35"/>
  <c r="I69" i="35"/>
  <c r="I68" i="35"/>
  <c r="I67" i="35"/>
  <c r="I66" i="35"/>
  <c r="I65" i="35"/>
  <c r="I64" i="35"/>
  <c r="I63" i="35"/>
  <c r="I62" i="35"/>
  <c r="I61" i="35"/>
  <c r="I58" i="35"/>
  <c r="I57" i="35"/>
  <c r="I56" i="35"/>
  <c r="I55" i="35"/>
  <c r="I54" i="35"/>
  <c r="I53" i="35"/>
  <c r="I52" i="35"/>
  <c r="I50" i="35"/>
  <c r="I49" i="35"/>
  <c r="I48" i="35"/>
  <c r="I47" i="35"/>
  <c r="I46" i="35"/>
  <c r="I45" i="35"/>
  <c r="I44" i="35"/>
  <c r="I43" i="35"/>
  <c r="I42" i="35"/>
  <c r="I41" i="35"/>
  <c r="I40" i="35"/>
  <c r="I39" i="35"/>
  <c r="I38" i="35"/>
  <c r="I36" i="35"/>
  <c r="I35" i="35"/>
  <c r="I34" i="35"/>
  <c r="I33" i="35"/>
  <c r="I32" i="35"/>
  <c r="I30" i="35"/>
  <c r="I29" i="35"/>
  <c r="I28" i="35"/>
  <c r="I27" i="35"/>
  <c r="I26" i="35"/>
  <c r="I25" i="35"/>
  <c r="I24" i="35"/>
  <c r="I23" i="35"/>
  <c r="I21" i="35"/>
  <c r="I19" i="35"/>
  <c r="I17" i="35"/>
  <c r="I16" i="35"/>
  <c r="I14" i="35"/>
  <c r="I13" i="35"/>
  <c r="I12" i="35"/>
  <c r="I11" i="35"/>
  <c r="I10" i="35"/>
  <c r="I9" i="35"/>
  <c r="I8" i="35"/>
  <c r="I7" i="35"/>
  <c r="I6" i="35"/>
  <c r="I5" i="35"/>
  <c r="I924" i="33"/>
  <c r="I922" i="33"/>
  <c r="I921" i="33"/>
  <c r="I920" i="33"/>
  <c r="I919" i="33"/>
  <c r="I918" i="33"/>
  <c r="I917" i="33"/>
  <c r="I914" i="33"/>
  <c r="I913" i="33"/>
  <c r="I912" i="33"/>
  <c r="I911" i="33"/>
  <c r="I910" i="33"/>
  <c r="I909" i="33"/>
  <c r="I908" i="33"/>
  <c r="I906" i="33"/>
  <c r="I905" i="33"/>
  <c r="I904" i="33"/>
  <c r="I903" i="33"/>
  <c r="I902" i="33"/>
  <c r="I901" i="33"/>
  <c r="I900" i="33"/>
  <c r="I899" i="33"/>
  <c r="I898" i="33"/>
  <c r="I897" i="33"/>
  <c r="I896" i="33"/>
  <c r="I895" i="33"/>
  <c r="I894" i="33"/>
  <c r="I893" i="33"/>
  <c r="I892" i="33"/>
  <c r="I891" i="33"/>
  <c r="I890" i="33"/>
  <c r="I889" i="33"/>
  <c r="I888" i="33"/>
  <c r="I887" i="33"/>
  <c r="I886" i="33"/>
  <c r="I885" i="33"/>
  <c r="I884" i="33"/>
  <c r="I883" i="33"/>
  <c r="I882" i="33"/>
  <c r="I881" i="33"/>
  <c r="I880" i="33"/>
  <c r="I879" i="33"/>
  <c r="I878" i="33"/>
  <c r="I877" i="33"/>
  <c r="I876" i="33"/>
  <c r="I875" i="33"/>
  <c r="I874" i="33"/>
  <c r="I873" i="33"/>
  <c r="I872" i="33"/>
  <c r="I871" i="33"/>
  <c r="I870" i="33"/>
  <c r="I869" i="33"/>
  <c r="I868" i="33"/>
  <c r="I866" i="33"/>
  <c r="I865" i="33"/>
  <c r="I864" i="33"/>
  <c r="I863" i="33"/>
  <c r="I862" i="33"/>
  <c r="I861" i="33"/>
  <c r="I860" i="33"/>
  <c r="I859" i="33"/>
  <c r="I858" i="33"/>
  <c r="I857" i="33"/>
  <c r="I856" i="33"/>
  <c r="I855" i="33"/>
  <c r="I854" i="33"/>
  <c r="I853" i="33"/>
  <c r="I852" i="33"/>
  <c r="I851" i="33"/>
  <c r="I850" i="33"/>
  <c r="I849" i="33"/>
  <c r="I848" i="33"/>
  <c r="I847" i="33"/>
  <c r="I846" i="33"/>
  <c r="I845" i="33"/>
  <c r="I844" i="33"/>
  <c r="I843" i="33"/>
  <c r="I842" i="33"/>
  <c r="I841" i="33"/>
  <c r="I840" i="33"/>
  <c r="I839" i="33"/>
  <c r="I838" i="33"/>
  <c r="I837" i="33"/>
  <c r="I836" i="33"/>
  <c r="I835" i="33"/>
  <c r="I834" i="33"/>
  <c r="I833" i="33"/>
  <c r="I832" i="33"/>
  <c r="I831" i="33"/>
  <c r="I830" i="33"/>
  <c r="I829" i="33"/>
  <c r="I828" i="33"/>
  <c r="I827" i="33"/>
  <c r="I826" i="33"/>
  <c r="I825" i="33"/>
  <c r="I824" i="33"/>
  <c r="I823" i="33"/>
  <c r="I822" i="33"/>
  <c r="I821" i="33"/>
  <c r="I820" i="33"/>
  <c r="I819" i="33"/>
  <c r="I818" i="33"/>
  <c r="I817" i="33"/>
  <c r="I816" i="33"/>
  <c r="I815" i="33"/>
  <c r="I814" i="33"/>
  <c r="I813" i="33"/>
  <c r="I812" i="33"/>
  <c r="I811" i="33"/>
  <c r="I810" i="33"/>
  <c r="I809" i="33"/>
  <c r="I808" i="33"/>
  <c r="I807" i="33"/>
  <c r="I806" i="33"/>
  <c r="I805" i="33"/>
  <c r="I804" i="33"/>
  <c r="I803" i="33"/>
  <c r="I802" i="33"/>
  <c r="I801" i="33"/>
  <c r="I800" i="33"/>
  <c r="I799" i="33"/>
  <c r="I798" i="33"/>
  <c r="I797" i="33"/>
  <c r="I795" i="33"/>
  <c r="I794" i="33"/>
  <c r="I793" i="33"/>
  <c r="I792" i="33"/>
  <c r="I791" i="33"/>
  <c r="I790" i="33"/>
  <c r="I789" i="33"/>
  <c r="I788" i="33"/>
  <c r="I785" i="33"/>
  <c r="I784" i="33"/>
  <c r="I783" i="33"/>
  <c r="I782" i="33"/>
  <c r="I781" i="33"/>
  <c r="I780" i="33"/>
  <c r="I779" i="33"/>
  <c r="I776" i="33"/>
  <c r="I775" i="33"/>
  <c r="I774" i="33"/>
  <c r="I773" i="33"/>
  <c r="I772" i="33"/>
  <c r="I771" i="33"/>
  <c r="I769" i="33"/>
  <c r="I768" i="33"/>
  <c r="I767" i="33"/>
  <c r="I766" i="33"/>
  <c r="I764" i="33"/>
  <c r="I763" i="33"/>
  <c r="I762" i="33"/>
  <c r="I761" i="33"/>
  <c r="I760" i="33"/>
  <c r="I759" i="33"/>
  <c r="I758" i="33"/>
  <c r="I757" i="33"/>
  <c r="I756" i="33"/>
  <c r="I755" i="33"/>
  <c r="I754" i="33"/>
  <c r="I753" i="33"/>
  <c r="I752" i="33"/>
  <c r="I751" i="33"/>
  <c r="I750" i="33"/>
  <c r="I749" i="33"/>
  <c r="I747" i="33"/>
  <c r="I746" i="33"/>
  <c r="I745" i="33"/>
  <c r="I744" i="33"/>
  <c r="I743" i="33"/>
  <c r="I742" i="33"/>
  <c r="I741" i="33"/>
  <c r="I740" i="33"/>
  <c r="I739" i="33"/>
  <c r="I738" i="33"/>
  <c r="I737" i="33"/>
  <c r="I736" i="33"/>
  <c r="I735" i="33"/>
  <c r="I734" i="33"/>
  <c r="I733" i="33"/>
  <c r="I732" i="33"/>
  <c r="I731" i="33"/>
  <c r="I730" i="33"/>
  <c r="I729" i="33"/>
  <c r="I728" i="33"/>
  <c r="I727" i="33"/>
  <c r="I725" i="33"/>
  <c r="I724" i="33"/>
  <c r="I723" i="33"/>
  <c r="I722" i="33"/>
  <c r="I721" i="33"/>
  <c r="I720" i="33"/>
  <c r="I719" i="33"/>
  <c r="I716" i="33"/>
  <c r="I714" i="33"/>
  <c r="I712" i="33"/>
  <c r="I711" i="33"/>
  <c r="I710" i="33"/>
  <c r="I708" i="33"/>
  <c r="I707" i="33"/>
  <c r="I706" i="33"/>
  <c r="I705" i="33"/>
  <c r="I704" i="33"/>
  <c r="I703" i="33"/>
  <c r="I702" i="33"/>
  <c r="I701" i="33"/>
  <c r="I700" i="33"/>
  <c r="I698" i="33"/>
  <c r="I697" i="33"/>
  <c r="I696" i="33"/>
  <c r="I695" i="33"/>
  <c r="I694" i="33"/>
  <c r="I693" i="33"/>
  <c r="I692" i="33"/>
  <c r="I691" i="33"/>
  <c r="I690" i="33"/>
  <c r="I689" i="33"/>
  <c r="I688" i="33"/>
  <c r="I687" i="33"/>
  <c r="I686" i="33"/>
  <c r="I684" i="33"/>
  <c r="I683" i="33"/>
  <c r="I682" i="33"/>
  <c r="I681" i="33"/>
  <c r="I680" i="33"/>
  <c r="I679" i="33"/>
  <c r="I678" i="33"/>
  <c r="I677" i="33"/>
  <c r="I676" i="33"/>
  <c r="I675" i="33"/>
  <c r="I674" i="33"/>
  <c r="I673" i="33"/>
  <c r="I672" i="33"/>
  <c r="I671" i="33"/>
  <c r="I670" i="33"/>
  <c r="I669" i="33"/>
  <c r="I668" i="33"/>
  <c r="I667" i="33"/>
  <c r="I666" i="33"/>
  <c r="I665" i="33"/>
  <c r="I663" i="33"/>
  <c r="I660" i="33"/>
  <c r="I658" i="33"/>
  <c r="I657" i="33"/>
  <c r="I655" i="33"/>
  <c r="I654" i="33"/>
  <c r="I653" i="33"/>
  <c r="I652" i="33"/>
  <c r="I651" i="33"/>
  <c r="I649" i="33"/>
  <c r="I648" i="33"/>
  <c r="I647" i="33"/>
  <c r="I646" i="33"/>
  <c r="I644" i="33"/>
  <c r="I643" i="33"/>
  <c r="I642" i="33"/>
  <c r="I641" i="33"/>
  <c r="I640" i="33"/>
  <c r="I639" i="33"/>
  <c r="I638" i="33"/>
  <c r="I637" i="33"/>
  <c r="I635" i="33"/>
  <c r="I634" i="33"/>
  <c r="I633" i="33"/>
  <c r="I632" i="33"/>
  <c r="I631" i="33"/>
  <c r="I630" i="33"/>
  <c r="I629" i="33"/>
  <c r="I628" i="33"/>
  <c r="I627" i="33"/>
  <c r="I626" i="33"/>
  <c r="I625" i="33"/>
  <c r="I624" i="33"/>
  <c r="I623" i="33"/>
  <c r="I622" i="33"/>
  <c r="I619" i="33"/>
  <c r="I618" i="33"/>
  <c r="I617" i="33"/>
  <c r="I615" i="33"/>
  <c r="I614" i="33"/>
  <c r="I613" i="33"/>
  <c r="I612" i="33"/>
  <c r="I611" i="33"/>
  <c r="I610" i="33"/>
  <c r="I609" i="33"/>
  <c r="I608" i="33"/>
  <c r="I607" i="33"/>
  <c r="I606" i="33"/>
  <c r="I605" i="33"/>
  <c r="I604" i="33"/>
  <c r="I603" i="33"/>
  <c r="I602" i="33"/>
  <c r="I601" i="33"/>
  <c r="I600" i="33"/>
  <c r="I599" i="33"/>
  <c r="I598" i="33"/>
  <c r="I597" i="33"/>
  <c r="I596" i="33"/>
  <c r="I595" i="33"/>
  <c r="I594" i="33"/>
  <c r="I593" i="33"/>
  <c r="I592" i="33"/>
  <c r="I591" i="33"/>
  <c r="I590" i="33"/>
  <c r="I589" i="33"/>
  <c r="I588" i="33"/>
  <c r="I587" i="33"/>
  <c r="I586" i="33"/>
  <c r="I585" i="33"/>
  <c r="I584" i="33"/>
  <c r="I583" i="33"/>
  <c r="I582" i="33"/>
  <c r="I581" i="33"/>
  <c r="I580" i="33"/>
  <c r="I579" i="33"/>
  <c r="I578" i="33"/>
  <c r="I577" i="33"/>
  <c r="I576" i="33"/>
  <c r="I575" i="33"/>
  <c r="I574" i="33"/>
  <c r="I573" i="33"/>
  <c r="I572" i="33"/>
  <c r="I571" i="33"/>
  <c r="I570" i="33"/>
  <c r="I569" i="33"/>
  <c r="I568" i="33"/>
  <c r="I567" i="33"/>
  <c r="I566" i="33"/>
  <c r="I565" i="33"/>
  <c r="I564" i="33"/>
  <c r="I563" i="33"/>
  <c r="I562" i="33"/>
  <c r="I561" i="33"/>
  <c r="I560" i="33"/>
  <c r="I559" i="33"/>
  <c r="I558" i="33"/>
  <c r="I557" i="33"/>
  <c r="I556" i="33"/>
  <c r="I555" i="33"/>
  <c r="I554" i="33"/>
  <c r="I553" i="33"/>
  <c r="I552" i="33"/>
  <c r="I551" i="33"/>
  <c r="I550" i="33"/>
  <c r="I549" i="33"/>
  <c r="I548" i="33"/>
  <c r="I547" i="33"/>
  <c r="I546" i="33"/>
  <c r="I545" i="33"/>
  <c r="I543" i="33"/>
  <c r="I542" i="33"/>
  <c r="I541" i="33"/>
  <c r="I540" i="33"/>
  <c r="I539" i="33"/>
  <c r="I538" i="33"/>
  <c r="I537" i="33"/>
  <c r="I536" i="33"/>
  <c r="I535" i="33"/>
  <c r="I534" i="33"/>
  <c r="I533" i="33"/>
  <c r="I532" i="33"/>
  <c r="I531" i="33"/>
  <c r="I530" i="33"/>
  <c r="I529" i="33"/>
  <c r="I528" i="33"/>
  <c r="I527" i="33"/>
  <c r="I526" i="33"/>
  <c r="I525" i="33"/>
  <c r="I524" i="33"/>
  <c r="I523" i="33"/>
  <c r="I522" i="33"/>
  <c r="I521" i="33"/>
  <c r="I520" i="33"/>
  <c r="I519" i="33"/>
  <c r="I518" i="33"/>
  <c r="I517" i="33"/>
  <c r="I516" i="33"/>
  <c r="I515" i="33"/>
  <c r="I514" i="33"/>
  <c r="I513" i="33"/>
  <c r="I512" i="33"/>
  <c r="I511" i="33"/>
  <c r="I510" i="33"/>
  <c r="I509" i="33"/>
  <c r="I508" i="33"/>
  <c r="I507" i="33"/>
  <c r="I506" i="33"/>
  <c r="I505" i="33"/>
  <c r="I503" i="33"/>
  <c r="I502" i="33"/>
  <c r="I501" i="33"/>
  <c r="I500" i="33"/>
  <c r="I499" i="33"/>
  <c r="I498" i="33"/>
  <c r="I497" i="33"/>
  <c r="I495" i="33"/>
  <c r="I494" i="33"/>
  <c r="I493" i="33"/>
  <c r="I492" i="33"/>
  <c r="I491" i="33"/>
  <c r="I489" i="33"/>
  <c r="I488" i="33"/>
  <c r="I487" i="33"/>
  <c r="I486" i="33"/>
  <c r="I485" i="33"/>
  <c r="I484" i="33"/>
  <c r="I483" i="33"/>
  <c r="I482" i="33"/>
  <c r="I481" i="33"/>
  <c r="I480" i="33"/>
  <c r="I479" i="33"/>
  <c r="I478" i="33"/>
  <c r="I477" i="33"/>
  <c r="I476" i="33"/>
  <c r="I475" i="33"/>
  <c r="I474" i="33"/>
  <c r="I473" i="33"/>
  <c r="I472" i="33"/>
  <c r="I471" i="33"/>
  <c r="I470" i="33"/>
  <c r="I469" i="33"/>
  <c r="I468" i="33"/>
  <c r="I467" i="33"/>
  <c r="I466" i="33"/>
  <c r="I465" i="33"/>
  <c r="I464" i="33"/>
  <c r="I463" i="33"/>
  <c r="I461" i="33"/>
  <c r="I459" i="33"/>
  <c r="I458" i="33"/>
  <c r="I457" i="33"/>
  <c r="I456" i="33"/>
  <c r="I455" i="33"/>
  <c r="I454" i="33"/>
  <c r="I452" i="33"/>
  <c r="I451" i="33"/>
  <c r="I450" i="33"/>
  <c r="I449" i="33"/>
  <c r="I448" i="33"/>
  <c r="I447" i="33"/>
  <c r="I446" i="33"/>
  <c r="I445" i="33"/>
  <c r="I444" i="33"/>
  <c r="I443" i="33"/>
  <c r="I442" i="33"/>
  <c r="I441" i="33"/>
  <c r="I440" i="33"/>
  <c r="I439" i="33"/>
  <c r="I438" i="33"/>
  <c r="I437" i="33"/>
  <c r="I436" i="33"/>
  <c r="I435" i="33"/>
  <c r="I434" i="33"/>
  <c r="I433" i="33"/>
  <c r="I432" i="33"/>
  <c r="I431" i="33"/>
  <c r="I430" i="33"/>
  <c r="I429" i="33"/>
  <c r="I428" i="33"/>
  <c r="I427" i="33"/>
  <c r="I426" i="33"/>
  <c r="I425" i="33"/>
  <c r="I424" i="33"/>
  <c r="I423" i="33"/>
  <c r="I422" i="33"/>
  <c r="I421" i="33"/>
  <c r="I420" i="33"/>
  <c r="I419" i="33"/>
  <c r="I418" i="33"/>
  <c r="I417" i="33"/>
  <c r="I416" i="33"/>
  <c r="I415" i="33"/>
  <c r="I414" i="33"/>
  <c r="I413" i="33"/>
  <c r="I412" i="33"/>
  <c r="I411" i="33"/>
  <c r="I410" i="33"/>
  <c r="I409" i="33"/>
  <c r="I408" i="33"/>
  <c r="I407" i="33"/>
  <c r="I406" i="33"/>
  <c r="I405" i="33"/>
  <c r="I404" i="33"/>
  <c r="I403" i="33"/>
  <c r="I402" i="33"/>
  <c r="I399" i="33"/>
  <c r="I398" i="33"/>
  <c r="I397" i="33"/>
  <c r="I396" i="33"/>
  <c r="I395" i="33"/>
  <c r="I394" i="33"/>
  <c r="I393" i="33"/>
  <c r="I392" i="33"/>
  <c r="I391" i="33"/>
  <c r="I390" i="33"/>
  <c r="I389" i="33"/>
  <c r="I388" i="33"/>
  <c r="I387" i="33"/>
  <c r="I386" i="33"/>
  <c r="I385" i="33"/>
  <c r="I384" i="33"/>
  <c r="I383" i="33"/>
  <c r="I382" i="33"/>
  <c r="I381" i="33"/>
  <c r="I380" i="33"/>
  <c r="I379" i="33"/>
  <c r="I378" i="33"/>
  <c r="I377" i="33"/>
  <c r="I375" i="33"/>
  <c r="I374" i="33"/>
  <c r="I373" i="33"/>
  <c r="I372" i="33"/>
  <c r="I371" i="33"/>
  <c r="I370" i="33"/>
  <c r="I369" i="33"/>
  <c r="I368" i="33"/>
  <c r="I367" i="33"/>
  <c r="I366" i="33"/>
  <c r="I365" i="33"/>
  <c r="I364" i="33"/>
  <c r="I363" i="33"/>
  <c r="I362" i="33"/>
  <c r="I361" i="33"/>
  <c r="I360" i="33"/>
  <c r="I359" i="33"/>
  <c r="I358" i="33"/>
  <c r="I357" i="33"/>
  <c r="I356" i="33"/>
  <c r="I355" i="33"/>
  <c r="I354" i="33"/>
  <c r="I353" i="33"/>
  <c r="I352" i="33"/>
  <c r="I350" i="33"/>
  <c r="I349" i="33"/>
  <c r="I348" i="33"/>
  <c r="I347" i="33"/>
  <c r="I346" i="33"/>
  <c r="I345" i="33"/>
  <c r="I344" i="33"/>
  <c r="I343" i="33"/>
  <c r="I342" i="33"/>
  <c r="I341" i="33"/>
  <c r="I340" i="33"/>
  <c r="I339" i="33"/>
  <c r="I338" i="33"/>
  <c r="I337" i="33"/>
  <c r="I336" i="33"/>
  <c r="I335" i="33"/>
  <c r="I334" i="33"/>
  <c r="I333" i="33"/>
  <c r="I332" i="33"/>
  <c r="I331" i="33"/>
  <c r="I330" i="33"/>
  <c r="I329" i="33"/>
  <c r="I328" i="33"/>
  <c r="I327" i="33"/>
  <c r="I326" i="33"/>
  <c r="I325" i="33"/>
  <c r="I324" i="33"/>
  <c r="I323" i="33"/>
  <c r="I322" i="33"/>
  <c r="I321" i="33"/>
  <c r="I320" i="33"/>
  <c r="I319" i="33"/>
  <c r="I318" i="33"/>
  <c r="I317" i="33"/>
  <c r="I316" i="33"/>
  <c r="I315" i="33"/>
  <c r="I313" i="33"/>
  <c r="I309" i="33"/>
  <c r="I308" i="33"/>
  <c r="I306" i="33"/>
  <c r="I305" i="33"/>
  <c r="I304" i="33"/>
  <c r="I303" i="33"/>
  <c r="I302" i="33"/>
  <c r="I301" i="33"/>
  <c r="I300" i="33"/>
  <c r="I299" i="33"/>
  <c r="I298" i="33"/>
  <c r="I297" i="33"/>
  <c r="I296" i="33"/>
  <c r="I295" i="33"/>
  <c r="I294" i="33"/>
  <c r="I293" i="33"/>
  <c r="I292" i="33"/>
  <c r="I291" i="33"/>
  <c r="I290" i="33"/>
  <c r="I289" i="33"/>
  <c r="I288" i="33"/>
  <c r="I287" i="33"/>
  <c r="I286" i="33"/>
  <c r="I285" i="33"/>
  <c r="I284" i="33"/>
  <c r="I283" i="33"/>
  <c r="I282" i="33"/>
  <c r="I281" i="33"/>
  <c r="I280" i="33"/>
  <c r="I279" i="33"/>
  <c r="I278" i="33"/>
  <c r="I277" i="33"/>
  <c r="I276" i="33"/>
  <c r="I275" i="33"/>
  <c r="I274" i="33"/>
  <c r="I273" i="33"/>
  <c r="I272" i="33"/>
  <c r="I271" i="33"/>
  <c r="I270" i="33"/>
  <c r="I269" i="33"/>
  <c r="I266" i="33"/>
  <c r="I265" i="33"/>
  <c r="I264" i="33"/>
  <c r="I263" i="33"/>
  <c r="I262" i="33"/>
  <c r="I261" i="33"/>
  <c r="I260" i="33"/>
  <c r="I258" i="33"/>
  <c r="I257" i="33"/>
  <c r="I256" i="33"/>
  <c r="I255" i="33"/>
  <c r="I254" i="33"/>
  <c r="I253" i="33"/>
  <c r="I252" i="33"/>
  <c r="I251" i="33"/>
  <c r="I250" i="33"/>
  <c r="I249" i="33"/>
  <c r="I248" i="33"/>
  <c r="I246" i="33"/>
  <c r="I245" i="33"/>
  <c r="I244" i="33"/>
  <c r="I243" i="33"/>
  <c r="I242" i="33"/>
  <c r="I240" i="33"/>
  <c r="I239" i="33"/>
  <c r="I238" i="33"/>
  <c r="I237" i="33"/>
  <c r="I236" i="33"/>
  <c r="I235" i="33"/>
  <c r="I234" i="33"/>
  <c r="I233" i="33"/>
  <c r="I232" i="33"/>
  <c r="I231" i="33"/>
  <c r="I230" i="33"/>
  <c r="I229" i="33"/>
  <c r="I228" i="33"/>
  <c r="I227" i="33"/>
  <c r="I226" i="33"/>
  <c r="I225" i="33"/>
  <c r="I224" i="33"/>
  <c r="I223" i="33"/>
  <c r="I222" i="33"/>
  <c r="I221" i="33"/>
  <c r="I219" i="33"/>
  <c r="I217" i="33"/>
  <c r="I216" i="33"/>
  <c r="I215" i="33"/>
  <c r="I214" i="33"/>
  <c r="I213" i="33"/>
  <c r="I211" i="33"/>
  <c r="I210" i="33"/>
  <c r="I209" i="33"/>
  <c r="I208" i="33"/>
  <c r="I206" i="33"/>
  <c r="I203" i="33"/>
  <c r="I202" i="33"/>
  <c r="I201" i="33"/>
  <c r="I200" i="33"/>
  <c r="I199" i="33"/>
  <c r="I198" i="33"/>
  <c r="I197" i="33"/>
  <c r="I196" i="33"/>
  <c r="I195" i="33"/>
  <c r="I194" i="33"/>
  <c r="I193" i="33"/>
  <c r="I192" i="33"/>
  <c r="I191" i="33"/>
  <c r="I190" i="33"/>
  <c r="I189" i="33"/>
  <c r="I188" i="33"/>
  <c r="I187" i="33"/>
  <c r="I186" i="33"/>
  <c r="I184" i="33"/>
  <c r="I183" i="33"/>
  <c r="I182" i="33"/>
  <c r="I181" i="33"/>
  <c r="I180" i="33"/>
  <c r="I179" i="33"/>
  <c r="I178" i="33"/>
  <c r="I177" i="33"/>
  <c r="I176" i="33"/>
  <c r="I175" i="33"/>
  <c r="I174" i="33"/>
  <c r="I173" i="33"/>
  <c r="I172" i="33"/>
  <c r="I171" i="33"/>
  <c r="I170" i="33"/>
  <c r="I169" i="33"/>
  <c r="I168" i="33"/>
  <c r="I167" i="33"/>
  <c r="I166" i="33"/>
  <c r="I165" i="33"/>
  <c r="I164" i="33"/>
  <c r="I163" i="33"/>
  <c r="I162" i="33"/>
  <c r="I161" i="33"/>
  <c r="I160" i="33"/>
  <c r="I159" i="33"/>
  <c r="I158" i="33"/>
  <c r="I157" i="33"/>
  <c r="I156" i="33"/>
  <c r="I155" i="33"/>
  <c r="I154" i="33"/>
  <c r="I153" i="33"/>
  <c r="I152" i="33"/>
  <c r="I151" i="33"/>
  <c r="I150" i="33"/>
  <c r="I149" i="33"/>
  <c r="I147" i="33"/>
  <c r="I146" i="33"/>
  <c r="I145" i="33"/>
  <c r="I144" i="33"/>
  <c r="I143" i="33"/>
  <c r="I142" i="33"/>
  <c r="I141" i="33"/>
  <c r="I140" i="33"/>
  <c r="I139" i="33"/>
  <c r="I138" i="33"/>
  <c r="I137" i="33"/>
  <c r="I136" i="33"/>
  <c r="I135" i="33"/>
  <c r="I134" i="33"/>
  <c r="I133" i="33"/>
  <c r="I132" i="33"/>
  <c r="I131" i="33"/>
  <c r="I130" i="33"/>
  <c r="I129" i="33"/>
  <c r="I128" i="33"/>
  <c r="I127" i="33"/>
  <c r="I126" i="33"/>
  <c r="I125" i="33"/>
  <c r="I124" i="33"/>
  <c r="I123" i="33"/>
  <c r="I122" i="33"/>
  <c r="I121" i="33"/>
  <c r="I120" i="33"/>
  <c r="I119" i="33"/>
  <c r="I118" i="33"/>
  <c r="I117" i="33"/>
  <c r="I116" i="33"/>
  <c r="I115" i="33"/>
  <c r="I114" i="33"/>
  <c r="I113" i="33"/>
  <c r="I112" i="33"/>
  <c r="I111" i="33"/>
  <c r="I110" i="33"/>
  <c r="I109" i="33"/>
  <c r="I108" i="33"/>
  <c r="I107" i="33"/>
  <c r="I106" i="33"/>
  <c r="I105" i="33"/>
  <c r="I104" i="33"/>
  <c r="I103" i="33"/>
  <c r="I102" i="33"/>
  <c r="I101" i="33"/>
  <c r="I100" i="33"/>
  <c r="I99" i="33"/>
  <c r="I98" i="33"/>
  <c r="I97" i="33"/>
  <c r="I96" i="33"/>
  <c r="I95" i="33"/>
  <c r="I94" i="33"/>
  <c r="I93" i="33"/>
  <c r="I92" i="33"/>
  <c r="I91" i="33"/>
  <c r="I90" i="33"/>
  <c r="I88" i="33"/>
  <c r="I87" i="33"/>
  <c r="I86" i="33"/>
  <c r="I85" i="33"/>
  <c r="I84" i="33"/>
  <c r="I83" i="33"/>
  <c r="I81" i="33"/>
  <c r="I80" i="33"/>
  <c r="I79" i="33"/>
  <c r="I78" i="33"/>
  <c r="I77" i="33"/>
  <c r="I76" i="33"/>
  <c r="I75" i="33"/>
  <c r="I74" i="33"/>
  <c r="I73" i="33"/>
  <c r="I72" i="33"/>
  <c r="I71" i="33"/>
  <c r="I70" i="33"/>
  <c r="I69" i="33"/>
  <c r="I68" i="33"/>
  <c r="I67" i="33"/>
  <c r="I66" i="33"/>
  <c r="I65" i="33"/>
  <c r="I64" i="33"/>
  <c r="I63" i="33"/>
  <c r="I62" i="33"/>
  <c r="I61" i="33"/>
  <c r="I60" i="33"/>
  <c r="I59" i="33"/>
  <c r="I58" i="33"/>
  <c r="I56" i="33"/>
  <c r="I55" i="33"/>
  <c r="I54" i="33"/>
  <c r="I53" i="33"/>
  <c r="I52" i="33"/>
  <c r="I51" i="33"/>
  <c r="I49" i="33"/>
  <c r="I48" i="33"/>
  <c r="I47" i="33"/>
  <c r="I46" i="33"/>
  <c r="I45" i="33"/>
  <c r="I44" i="33"/>
  <c r="I43" i="33"/>
  <c r="I42" i="33"/>
  <c r="I41" i="33"/>
  <c r="I40" i="33"/>
  <c r="I39" i="33"/>
  <c r="I38" i="33"/>
  <c r="I37" i="33"/>
  <c r="I35" i="33"/>
  <c r="I34" i="33"/>
  <c r="I33" i="33"/>
  <c r="I32" i="33"/>
  <c r="I31" i="33"/>
  <c r="I30" i="33"/>
  <c r="I29" i="33"/>
  <c r="I28" i="33"/>
  <c r="I27" i="33"/>
  <c r="I26" i="33"/>
  <c r="I25" i="33"/>
  <c r="I24" i="33"/>
  <c r="I23" i="33"/>
  <c r="I22" i="33"/>
  <c r="I21" i="33"/>
  <c r="I20" i="33"/>
  <c r="I19" i="33"/>
  <c r="I18" i="33"/>
  <c r="I17" i="33"/>
  <c r="I16" i="33"/>
  <c r="I15" i="33"/>
  <c r="I14" i="33"/>
  <c r="I13" i="33"/>
  <c r="I12" i="33"/>
  <c r="I11" i="33"/>
  <c r="I10" i="33"/>
  <c r="I9" i="33"/>
  <c r="I8" i="33"/>
  <c r="I7" i="33"/>
  <c r="I6" i="33"/>
  <c r="I5" i="33"/>
  <c r="I91" i="32"/>
  <c r="I89" i="32"/>
  <c r="I87" i="32"/>
  <c r="I86" i="32"/>
  <c r="I84" i="32"/>
  <c r="I83" i="32"/>
  <c r="I82" i="32"/>
  <c r="I81" i="32"/>
  <c r="I79" i="32"/>
  <c r="I78" i="32"/>
  <c r="I77" i="32"/>
  <c r="I76" i="32"/>
  <c r="I75" i="32"/>
  <c r="I74" i="32"/>
  <c r="I72" i="32"/>
  <c r="I71" i="32"/>
  <c r="I70" i="32"/>
  <c r="I68" i="32"/>
  <c r="I67" i="32"/>
  <c r="I66" i="32"/>
  <c r="I64" i="32"/>
  <c r="I63" i="32"/>
  <c r="I61" i="32"/>
  <c r="I60" i="32"/>
  <c r="I59" i="32"/>
  <c r="I58" i="32"/>
  <c r="I57" i="32"/>
  <c r="I55" i="32"/>
  <c r="I54" i="32"/>
  <c r="I53" i="32"/>
  <c r="I52" i="32"/>
  <c r="I50" i="32"/>
  <c r="I49" i="32"/>
  <c r="I48" i="32"/>
  <c r="I47" i="32"/>
  <c r="I46" i="32"/>
  <c r="I45" i="32"/>
  <c r="I44" i="32"/>
  <c r="I43" i="32"/>
  <c r="I42" i="32"/>
  <c r="I41" i="32"/>
  <c r="I40" i="32"/>
  <c r="I39" i="32"/>
  <c r="I38" i="32"/>
  <c r="I35" i="32"/>
  <c r="I34" i="32"/>
  <c r="I33" i="32"/>
  <c r="I31" i="32"/>
  <c r="I30" i="32"/>
  <c r="I29" i="32"/>
  <c r="I28" i="32"/>
  <c r="I26" i="32"/>
  <c r="I25" i="32"/>
  <c r="I24" i="32"/>
  <c r="I23" i="32"/>
  <c r="I22" i="32"/>
  <c r="I20" i="32"/>
  <c r="I19" i="32"/>
  <c r="I18" i="32"/>
  <c r="I17" i="32"/>
  <c r="I16" i="32"/>
  <c r="I15" i="32"/>
  <c r="I14" i="32"/>
  <c r="I13" i="32"/>
  <c r="I12" i="32"/>
  <c r="I11" i="32"/>
  <c r="I9" i="32"/>
  <c r="I8" i="32"/>
  <c r="I7" i="32"/>
  <c r="I6" i="32"/>
  <c r="I5" i="32"/>
  <c r="I4" i="32"/>
  <c r="I75" i="31"/>
  <c r="I74" i="31"/>
  <c r="I73" i="31"/>
  <c r="I72" i="31"/>
  <c r="I71" i="31"/>
  <c r="I70" i="31"/>
  <c r="I69" i="31"/>
  <c r="I68" i="31"/>
  <c r="I67" i="31"/>
  <c r="I66" i="31"/>
  <c r="I65" i="31"/>
  <c r="I64" i="31"/>
  <c r="I63" i="31"/>
  <c r="I62" i="31"/>
  <c r="I61" i="31"/>
  <c r="I60" i="31"/>
  <c r="I59" i="31"/>
  <c r="I58" i="31"/>
  <c r="I57" i="31"/>
  <c r="I56" i="31"/>
  <c r="I55" i="31"/>
  <c r="I54" i="31"/>
  <c r="I53" i="31"/>
  <c r="I51" i="31"/>
  <c r="I50" i="31"/>
  <c r="I49" i="31"/>
  <c r="I48" i="31"/>
  <c r="I47" i="31"/>
  <c r="I44" i="31"/>
  <c r="I43" i="31"/>
  <c r="I42" i="31"/>
  <c r="I41" i="31"/>
  <c r="I40" i="31"/>
  <c r="I39" i="31"/>
  <c r="I38" i="31"/>
  <c r="I37" i="31"/>
  <c r="I35" i="31"/>
  <c r="I34" i="31"/>
  <c r="I33" i="31"/>
  <c r="I32" i="31"/>
  <c r="I31" i="31"/>
  <c r="I30" i="31"/>
  <c r="I29" i="31"/>
  <c r="I28" i="31"/>
  <c r="I27" i="31"/>
  <c r="I26" i="31"/>
  <c r="I25" i="31"/>
  <c r="I24" i="31"/>
  <c r="I23" i="31"/>
  <c r="I22" i="31"/>
  <c r="I20" i="31"/>
  <c r="I19" i="31"/>
  <c r="I18" i="31"/>
  <c r="I17" i="31"/>
  <c r="I16" i="31"/>
  <c r="I15" i="31"/>
  <c r="I14" i="31"/>
  <c r="I13" i="31"/>
  <c r="I12" i="31"/>
  <c r="I11" i="31"/>
  <c r="I10" i="31"/>
  <c r="I9" i="31"/>
  <c r="I7" i="31"/>
  <c r="I6" i="31"/>
  <c r="I5" i="31"/>
  <c r="I4" i="31"/>
  <c r="J305" i="30"/>
  <c r="I305" i="30"/>
  <c r="J304" i="30"/>
  <c r="I304" i="30"/>
  <c r="I303" i="30"/>
  <c r="I302" i="30"/>
  <c r="J301" i="30"/>
  <c r="I301" i="30"/>
  <c r="J299" i="30"/>
  <c r="I299" i="30"/>
  <c r="I297" i="30"/>
  <c r="I296" i="30"/>
  <c r="I295" i="30"/>
  <c r="I294" i="30"/>
  <c r="I293" i="30"/>
  <c r="I292" i="30"/>
  <c r="I291" i="30"/>
  <c r="I290" i="30"/>
  <c r="I289" i="30"/>
  <c r="I288" i="30"/>
  <c r="I287" i="30"/>
  <c r="I286" i="30"/>
  <c r="I285" i="30"/>
  <c r="I284" i="30"/>
  <c r="I283" i="30"/>
  <c r="I282" i="30"/>
  <c r="I281" i="30"/>
  <c r="I279" i="30"/>
  <c r="I278" i="30"/>
  <c r="I277" i="30"/>
  <c r="J276" i="30"/>
  <c r="I276" i="30"/>
  <c r="I275" i="30"/>
  <c r="I274" i="30"/>
  <c r="I273" i="30"/>
  <c r="I272" i="30"/>
  <c r="I270" i="30"/>
  <c r="I269" i="30"/>
  <c r="I268" i="30"/>
  <c r="I267" i="30"/>
  <c r="J266" i="30"/>
  <c r="I266" i="30"/>
  <c r="J265" i="30"/>
  <c r="I265" i="30"/>
  <c r="I264" i="30"/>
  <c r="I263" i="30"/>
  <c r="I262" i="30"/>
  <c r="I261" i="30"/>
  <c r="I260" i="30"/>
  <c r="I259" i="30"/>
  <c r="I258" i="30"/>
  <c r="I257" i="30"/>
  <c r="I256" i="30"/>
  <c r="I255" i="30"/>
  <c r="I254" i="30"/>
  <c r="I253" i="30"/>
  <c r="I252" i="30"/>
  <c r="I251" i="30"/>
  <c r="I250" i="30"/>
  <c r="I249" i="30"/>
  <c r="I248" i="30"/>
  <c r="I247" i="30"/>
  <c r="I246" i="30"/>
  <c r="I245" i="30"/>
  <c r="I244" i="30"/>
  <c r="I243" i="30"/>
  <c r="I242" i="30"/>
  <c r="I241" i="30"/>
  <c r="I240" i="30"/>
  <c r="I239" i="30"/>
  <c r="I238" i="30"/>
  <c r="I237" i="30"/>
  <c r="I236" i="30"/>
  <c r="I235" i="30"/>
  <c r="I234" i="30"/>
  <c r="I233" i="30"/>
  <c r="I232" i="30"/>
  <c r="I230" i="30"/>
  <c r="I228" i="30"/>
  <c r="I227" i="30"/>
  <c r="J224" i="30"/>
  <c r="I224" i="30"/>
  <c r="J223" i="30"/>
  <c r="I223" i="30"/>
  <c r="J222" i="30"/>
  <c r="I222" i="30"/>
  <c r="I221" i="30"/>
  <c r="I220" i="30"/>
  <c r="J219" i="30"/>
  <c r="I219" i="30"/>
  <c r="J218" i="30"/>
  <c r="I218" i="30"/>
  <c r="J217" i="30"/>
  <c r="I217" i="30"/>
  <c r="J216" i="30"/>
  <c r="I216" i="30"/>
  <c r="I215" i="30"/>
  <c r="I214" i="30"/>
  <c r="J213" i="30"/>
  <c r="I213" i="30"/>
  <c r="J212" i="30"/>
  <c r="I212" i="30"/>
  <c r="I211" i="30"/>
  <c r="I210" i="30"/>
  <c r="I209" i="30"/>
  <c r="J208" i="30"/>
  <c r="I208" i="30"/>
  <c r="J207" i="30"/>
  <c r="I207" i="30"/>
  <c r="J206" i="30"/>
  <c r="I206" i="30"/>
  <c r="J205" i="30"/>
  <c r="I205" i="30"/>
  <c r="J204" i="30"/>
  <c r="J203" i="30"/>
  <c r="I203" i="30"/>
  <c r="J202" i="30"/>
  <c r="I202" i="30"/>
  <c r="J201" i="30"/>
  <c r="I201" i="30"/>
  <c r="J200" i="30"/>
  <c r="I200" i="30"/>
  <c r="J199" i="30"/>
  <c r="I199" i="30"/>
  <c r="J198" i="30"/>
  <c r="I198" i="30"/>
  <c r="I197" i="30"/>
  <c r="J196" i="30"/>
  <c r="I196" i="30"/>
  <c r="J195" i="30"/>
  <c r="I195" i="30"/>
  <c r="J194" i="30"/>
  <c r="I194" i="30"/>
  <c r="J193" i="30"/>
  <c r="J191" i="30"/>
  <c r="I191" i="30"/>
  <c r="I190" i="30"/>
  <c r="J189" i="30"/>
  <c r="I189" i="30"/>
  <c r="I188" i="30"/>
  <c r="J187" i="30"/>
  <c r="I187" i="30"/>
  <c r="J186" i="30"/>
  <c r="I186" i="30"/>
  <c r="J185" i="30"/>
  <c r="I185" i="30"/>
  <c r="J184" i="30"/>
  <c r="J183" i="30"/>
  <c r="I183" i="30"/>
  <c r="J182" i="30"/>
  <c r="I182" i="30"/>
  <c r="J181" i="30"/>
  <c r="I181" i="30"/>
  <c r="J180" i="30"/>
  <c r="I180" i="30"/>
  <c r="J179" i="30"/>
  <c r="I179" i="30"/>
  <c r="J178" i="30"/>
  <c r="I178" i="30"/>
  <c r="J177" i="30"/>
  <c r="I177" i="30"/>
  <c r="J176" i="30"/>
  <c r="I176" i="30"/>
  <c r="J175" i="30"/>
  <c r="I175" i="30"/>
  <c r="J174" i="30"/>
  <c r="I174" i="30"/>
  <c r="J173" i="30"/>
  <c r="I173" i="30"/>
  <c r="J172" i="30"/>
  <c r="I172" i="30"/>
  <c r="J171" i="30"/>
  <c r="I171" i="30"/>
  <c r="J170" i="30"/>
  <c r="I170" i="30"/>
  <c r="J169" i="30"/>
  <c r="I169" i="30"/>
  <c r="J167" i="30"/>
  <c r="I167" i="30"/>
  <c r="J166" i="30"/>
  <c r="I166" i="30"/>
  <c r="J165" i="30"/>
  <c r="I165" i="30"/>
  <c r="J164" i="30"/>
  <c r="I164" i="30"/>
  <c r="J163" i="30"/>
  <c r="I163" i="30"/>
  <c r="J160" i="30"/>
  <c r="I160" i="30"/>
  <c r="J159" i="30"/>
  <c r="I159" i="30"/>
  <c r="J158" i="30"/>
  <c r="I158" i="30"/>
  <c r="J157" i="30"/>
  <c r="I157" i="30"/>
  <c r="I156" i="30"/>
  <c r="J155" i="30"/>
  <c r="I155" i="30"/>
  <c r="J154" i="30"/>
  <c r="I154" i="30"/>
  <c r="J153" i="30"/>
  <c r="I153" i="30"/>
  <c r="J152" i="30"/>
  <c r="I152" i="30"/>
  <c r="J151" i="30"/>
  <c r="I151" i="30"/>
  <c r="J150" i="30"/>
  <c r="I150" i="30"/>
  <c r="J149" i="30"/>
  <c r="I149" i="30"/>
  <c r="J148" i="30"/>
  <c r="I148" i="30"/>
  <c r="J147" i="30"/>
  <c r="I147" i="30"/>
  <c r="J146" i="30"/>
  <c r="I146" i="30"/>
  <c r="J145" i="30"/>
  <c r="I145" i="30"/>
  <c r="J144" i="30"/>
  <c r="I144" i="30"/>
  <c r="J143" i="30"/>
  <c r="I143" i="30"/>
  <c r="J142" i="30"/>
  <c r="I142" i="30"/>
  <c r="J141" i="30"/>
  <c r="I141" i="30"/>
  <c r="J140" i="30"/>
  <c r="I140" i="30"/>
  <c r="J139" i="30"/>
  <c r="I139" i="30"/>
  <c r="J138" i="30"/>
  <c r="I138" i="30"/>
  <c r="J137" i="30"/>
  <c r="I137" i="30"/>
  <c r="I135" i="30"/>
  <c r="J134" i="30"/>
  <c r="I134" i="30"/>
  <c r="J133" i="30"/>
  <c r="I133" i="30"/>
  <c r="I132" i="30"/>
  <c r="I131" i="30"/>
  <c r="J130" i="30"/>
  <c r="I130" i="30"/>
  <c r="J129" i="30"/>
  <c r="I129" i="30"/>
  <c r="J128" i="30"/>
  <c r="I128" i="30"/>
  <c r="J127" i="30"/>
  <c r="I127" i="30"/>
  <c r="J126" i="30"/>
  <c r="J125" i="30"/>
  <c r="I125" i="30"/>
  <c r="J124" i="30"/>
  <c r="I124" i="30"/>
  <c r="J123" i="30"/>
  <c r="I123" i="30"/>
  <c r="J122" i="30"/>
  <c r="I122" i="30"/>
  <c r="I121" i="30"/>
  <c r="J120" i="30"/>
  <c r="I120" i="30"/>
  <c r="J117" i="30"/>
  <c r="I117" i="30"/>
  <c r="J116" i="30"/>
  <c r="I116" i="30"/>
  <c r="J115" i="30"/>
  <c r="I115" i="30"/>
  <c r="J114" i="30"/>
  <c r="I114" i="30"/>
  <c r="J113" i="30"/>
  <c r="I113" i="30"/>
  <c r="J112" i="30"/>
  <c r="I112" i="30"/>
  <c r="J111" i="30"/>
  <c r="I111" i="30"/>
  <c r="J110" i="30"/>
  <c r="I110" i="30"/>
  <c r="J109" i="30"/>
  <c r="I109" i="30"/>
  <c r="J108" i="30"/>
  <c r="I108" i="30"/>
  <c r="J107" i="30"/>
  <c r="I107" i="30"/>
  <c r="J106" i="30"/>
  <c r="I106" i="30"/>
  <c r="J105" i="30"/>
  <c r="I105" i="30"/>
  <c r="J104" i="30"/>
  <c r="I103" i="30"/>
  <c r="I102" i="30"/>
  <c r="I101" i="30"/>
  <c r="I100" i="30"/>
  <c r="I98" i="30"/>
  <c r="I97" i="30"/>
  <c r="I96" i="30"/>
  <c r="J95" i="30"/>
  <c r="I95" i="30"/>
  <c r="J94" i="30"/>
  <c r="I94" i="30"/>
  <c r="J93" i="30"/>
  <c r="I93" i="30"/>
  <c r="J92" i="30"/>
  <c r="I92" i="30"/>
  <c r="J91" i="30"/>
  <c r="I91" i="30"/>
  <c r="J90" i="30"/>
  <c r="I90" i="30"/>
  <c r="J89" i="30"/>
  <c r="I89" i="30"/>
  <c r="J88" i="30"/>
  <c r="I88" i="30"/>
  <c r="J87" i="30"/>
  <c r="I87" i="30"/>
  <c r="J86" i="30"/>
  <c r="I86" i="30"/>
  <c r="J85" i="30"/>
  <c r="I85" i="30"/>
  <c r="J84" i="30"/>
  <c r="I84" i="30"/>
  <c r="J83" i="30"/>
  <c r="J82" i="30"/>
  <c r="I82" i="30"/>
  <c r="J81" i="30"/>
  <c r="I81" i="30"/>
  <c r="J80" i="30"/>
  <c r="I80" i="30"/>
  <c r="I79" i="30"/>
  <c r="J78" i="30"/>
  <c r="I78" i="30"/>
  <c r="J77" i="30"/>
  <c r="I77" i="30"/>
  <c r="J76" i="30"/>
  <c r="I76" i="30"/>
  <c r="J75" i="30"/>
  <c r="I75" i="30"/>
  <c r="J74" i="30"/>
  <c r="I74" i="30"/>
  <c r="I73" i="30"/>
  <c r="J72" i="30"/>
  <c r="I72" i="30"/>
  <c r="J71" i="30"/>
  <c r="I71" i="30"/>
  <c r="J70" i="30"/>
  <c r="I70" i="30"/>
  <c r="J69" i="30"/>
  <c r="I69" i="30"/>
  <c r="J67" i="30"/>
  <c r="I67" i="30"/>
  <c r="I66" i="30"/>
  <c r="J65" i="30"/>
  <c r="I65" i="30"/>
  <c r="J64" i="30"/>
  <c r="I64" i="30"/>
  <c r="J63" i="30"/>
  <c r="I63" i="30"/>
  <c r="J62" i="30"/>
  <c r="I62" i="30"/>
  <c r="J61" i="30"/>
  <c r="I61" i="30"/>
  <c r="J60" i="30"/>
  <c r="I60" i="30"/>
  <c r="J59" i="30"/>
  <c r="I59" i="30"/>
  <c r="J58" i="30"/>
  <c r="I58" i="30"/>
  <c r="J56" i="30"/>
  <c r="I56" i="30"/>
  <c r="J55" i="30"/>
  <c r="I55" i="30"/>
  <c r="J54" i="30"/>
  <c r="I54" i="30"/>
  <c r="J53" i="30"/>
  <c r="I53" i="30"/>
  <c r="J52" i="30"/>
  <c r="I52" i="30"/>
  <c r="J51" i="30"/>
  <c r="I51" i="30"/>
  <c r="J50" i="30"/>
  <c r="I50" i="30"/>
  <c r="J49" i="30"/>
  <c r="I49" i="30"/>
  <c r="J48" i="30"/>
  <c r="I48" i="30"/>
  <c r="J47" i="30"/>
  <c r="I47" i="30"/>
  <c r="J45" i="30"/>
  <c r="I45" i="30"/>
  <c r="J44" i="30"/>
  <c r="I44" i="30"/>
  <c r="J43" i="30"/>
  <c r="I43" i="30"/>
  <c r="J42" i="30"/>
  <c r="I42" i="30"/>
  <c r="J41" i="30"/>
  <c r="I41" i="30"/>
  <c r="J40" i="30"/>
  <c r="I40" i="30"/>
  <c r="J39" i="30"/>
  <c r="I39" i="30"/>
  <c r="J38" i="30"/>
  <c r="I38" i="30"/>
  <c r="J37" i="30"/>
  <c r="I37" i="30"/>
  <c r="J36" i="30"/>
  <c r="I36" i="30"/>
  <c r="J35" i="30"/>
  <c r="I35" i="30"/>
  <c r="J34" i="30"/>
  <c r="I34" i="30"/>
  <c r="J33" i="30"/>
  <c r="I33" i="30"/>
  <c r="J32" i="30"/>
  <c r="I32" i="30"/>
  <c r="J30" i="30"/>
  <c r="I30" i="30"/>
  <c r="J29" i="30"/>
  <c r="I29" i="30"/>
  <c r="J28" i="30"/>
  <c r="I28" i="30"/>
  <c r="J26" i="30"/>
  <c r="I26" i="30"/>
  <c r="J25" i="30"/>
  <c r="I25" i="30"/>
  <c r="J24" i="30"/>
  <c r="I24" i="30"/>
  <c r="J23" i="30"/>
  <c r="I23" i="30"/>
  <c r="J22" i="30"/>
  <c r="I22" i="30"/>
  <c r="J21" i="30"/>
  <c r="I21" i="30"/>
  <c r="J20" i="30"/>
  <c r="I20" i="30"/>
  <c r="J19" i="30"/>
  <c r="I19" i="30"/>
  <c r="J18" i="30"/>
  <c r="I18" i="30"/>
  <c r="J17" i="30"/>
  <c r="I17" i="30"/>
  <c r="J16" i="30"/>
  <c r="I16" i="30"/>
  <c r="J13" i="30"/>
  <c r="I13" i="30"/>
  <c r="J12" i="30"/>
  <c r="I12" i="30"/>
  <c r="J11" i="30"/>
  <c r="I11" i="30"/>
  <c r="J10" i="30"/>
  <c r="I10" i="30"/>
  <c r="J9" i="30"/>
  <c r="I9" i="30"/>
  <c r="J8" i="30"/>
  <c r="I8" i="30"/>
  <c r="J7" i="30"/>
  <c r="I7" i="30"/>
  <c r="J6" i="30"/>
  <c r="I6" i="30"/>
  <c r="J5" i="30"/>
  <c r="I5" i="30"/>
  <c r="J4" i="30"/>
  <c r="J197" i="29"/>
  <c r="J196" i="29"/>
  <c r="J195" i="29"/>
  <c r="J194" i="29"/>
  <c r="J193" i="29"/>
  <c r="J192" i="29"/>
  <c r="J191" i="29"/>
  <c r="J190" i="29"/>
  <c r="J189" i="29"/>
  <c r="J188" i="29"/>
  <c r="J187" i="29"/>
  <c r="J186" i="29"/>
  <c r="J185" i="29"/>
  <c r="J183" i="29"/>
  <c r="J182" i="29"/>
  <c r="J180" i="29"/>
  <c r="J179" i="29"/>
  <c r="J178" i="29"/>
  <c r="J177" i="29"/>
  <c r="J176" i="29"/>
  <c r="J175" i="29"/>
  <c r="J174" i="29"/>
  <c r="J173" i="29"/>
  <c r="J172" i="29"/>
  <c r="J171" i="29"/>
  <c r="J170" i="29"/>
  <c r="J169" i="29"/>
  <c r="J168" i="29"/>
  <c r="J167" i="29"/>
  <c r="J166" i="29"/>
  <c r="J165" i="29"/>
  <c r="J163" i="29"/>
  <c r="J162" i="29"/>
  <c r="J161" i="29"/>
  <c r="J160" i="29"/>
  <c r="J159" i="29"/>
  <c r="J157" i="29"/>
  <c r="J156" i="29"/>
  <c r="J155" i="29"/>
  <c r="J153" i="29"/>
  <c r="J152" i="29"/>
  <c r="J151" i="29"/>
  <c r="J150" i="29"/>
  <c r="J148" i="29"/>
  <c r="J146" i="29"/>
  <c r="J145" i="29"/>
  <c r="J144" i="29"/>
  <c r="J143" i="29"/>
  <c r="J142" i="29"/>
  <c r="J141" i="29"/>
  <c r="J140" i="29"/>
  <c r="J139" i="29"/>
  <c r="J138" i="29"/>
  <c r="J135" i="29"/>
  <c r="J134" i="29"/>
  <c r="J133" i="29"/>
  <c r="J132" i="29"/>
  <c r="J131" i="29"/>
  <c r="J130" i="29"/>
  <c r="J129" i="29"/>
  <c r="J128" i="29"/>
  <c r="J127" i="29"/>
  <c r="J126" i="29"/>
  <c r="J125" i="29"/>
  <c r="J122" i="29"/>
  <c r="J121" i="29"/>
  <c r="J120" i="29"/>
  <c r="J119" i="29"/>
  <c r="J118" i="29"/>
  <c r="J117" i="29"/>
  <c r="J116" i="29"/>
  <c r="J114" i="29"/>
  <c r="J113" i="29"/>
  <c r="J112" i="29"/>
  <c r="J111" i="29"/>
  <c r="J110" i="29"/>
  <c r="J109" i="29"/>
  <c r="J108" i="29"/>
  <c r="J107" i="29"/>
  <c r="J106" i="29"/>
  <c r="J105" i="29"/>
  <c r="J104" i="29"/>
  <c r="J103" i="29"/>
  <c r="J102" i="29"/>
  <c r="J101" i="29"/>
  <c r="J100" i="29"/>
  <c r="J99" i="29"/>
  <c r="J98" i="29"/>
  <c r="J97" i="29"/>
  <c r="J96" i="29"/>
  <c r="J95" i="29"/>
  <c r="J94" i="29"/>
  <c r="J92" i="29"/>
  <c r="J91" i="29"/>
  <c r="J90" i="29"/>
  <c r="J89" i="29"/>
  <c r="J87" i="29"/>
  <c r="J86" i="29"/>
  <c r="J85" i="29"/>
  <c r="J84" i="29"/>
  <c r="J82" i="29"/>
  <c r="J81" i="29"/>
  <c r="J80" i="29"/>
  <c r="J79" i="29"/>
  <c r="J76" i="29"/>
  <c r="J75" i="29"/>
  <c r="J73" i="29"/>
  <c r="J72" i="29"/>
  <c r="J70" i="29"/>
  <c r="J68" i="29"/>
  <c r="J67" i="29"/>
  <c r="J66" i="29"/>
  <c r="J65" i="29"/>
  <c r="J64" i="29"/>
  <c r="J63" i="29"/>
  <c r="J62" i="29"/>
  <c r="J61" i="29"/>
  <c r="J60" i="29"/>
  <c r="J57" i="29"/>
  <c r="J56" i="29"/>
  <c r="J55" i="29"/>
  <c r="J54" i="29"/>
  <c r="J53" i="29"/>
  <c r="J52" i="29"/>
  <c r="J51" i="29"/>
  <c r="J50" i="29"/>
  <c r="J49" i="29"/>
  <c r="J47" i="29"/>
  <c r="J46" i="29"/>
  <c r="J45" i="29"/>
  <c r="J44" i="29"/>
  <c r="J43" i="29"/>
  <c r="J42" i="29"/>
  <c r="J40" i="29"/>
  <c r="J39" i="29"/>
  <c r="J38" i="29"/>
  <c r="J37" i="29"/>
  <c r="J36" i="29"/>
  <c r="J35" i="29"/>
  <c r="J33" i="29"/>
  <c r="J32" i="29"/>
  <c r="J31" i="29"/>
  <c r="J30" i="29"/>
  <c r="J29" i="29"/>
  <c r="J28" i="29"/>
  <c r="J27" i="29"/>
  <c r="J26" i="29"/>
  <c r="J25" i="29"/>
  <c r="J23" i="29"/>
  <c r="J22" i="29"/>
  <c r="J21" i="29"/>
  <c r="J20" i="29"/>
  <c r="J19" i="29"/>
  <c r="J18" i="29"/>
  <c r="J17" i="29"/>
  <c r="J15" i="29"/>
  <c r="J14" i="29"/>
  <c r="J13" i="29"/>
  <c r="J12" i="29"/>
  <c r="J11" i="29"/>
  <c r="J10" i="29"/>
  <c r="J9" i="29"/>
  <c r="J8" i="29"/>
  <c r="J7" i="29"/>
  <c r="J6" i="29"/>
  <c r="J5" i="29"/>
  <c r="F311" i="28"/>
  <c r="E311" i="28"/>
  <c r="I310" i="28"/>
  <c r="F310" i="28"/>
  <c r="F312" i="28" s="1"/>
  <c r="E310" i="28"/>
  <c r="E312" i="28" s="1"/>
  <c r="C310" i="28"/>
  <c r="C311" i="28" s="1"/>
  <c r="I311" i="28" s="1"/>
  <c r="I309" i="28"/>
  <c r="I308" i="28"/>
  <c r="I307" i="28"/>
  <c r="I306" i="28"/>
  <c r="I305" i="28"/>
  <c r="I304" i="28"/>
  <c r="I303" i="28"/>
  <c r="I302" i="28"/>
  <c r="I301" i="28"/>
  <c r="I300" i="28"/>
  <c r="I299" i="28"/>
  <c r="I298" i="28"/>
  <c r="I297" i="28"/>
  <c r="I296" i="28"/>
  <c r="I294" i="28"/>
  <c r="I293" i="28"/>
  <c r="I292" i="28"/>
  <c r="I291" i="28"/>
  <c r="I290" i="28"/>
  <c r="I289" i="28"/>
  <c r="I288" i="28"/>
  <c r="I287" i="28"/>
  <c r="I285" i="28"/>
  <c r="I284" i="28"/>
  <c r="I283" i="28"/>
  <c r="I282" i="28"/>
  <c r="I281" i="28"/>
  <c r="I280" i="28"/>
  <c r="I279" i="28"/>
  <c r="I277" i="28"/>
  <c r="I276" i="28"/>
  <c r="I275" i="28"/>
  <c r="I274" i="28"/>
  <c r="I273" i="28"/>
  <c r="I272" i="28"/>
  <c r="I271" i="28"/>
  <c r="I270" i="28"/>
  <c r="I269" i="28"/>
  <c r="I268" i="28"/>
  <c r="I267" i="28"/>
  <c r="I266" i="28"/>
  <c r="I265" i="28"/>
  <c r="I264" i="28"/>
  <c r="I263" i="28"/>
  <c r="I262" i="28"/>
  <c r="I261" i="28"/>
  <c r="I260" i="28"/>
  <c r="I259" i="28"/>
  <c r="I258" i="28"/>
  <c r="I257" i="28"/>
  <c r="I256" i="28"/>
  <c r="I255" i="28"/>
  <c r="I254" i="28"/>
  <c r="I253" i="28"/>
  <c r="I252" i="28"/>
  <c r="I251" i="28"/>
  <c r="I250" i="28"/>
  <c r="I249" i="28"/>
  <c r="I248" i="28"/>
  <c r="I247" i="28"/>
  <c r="I246" i="28"/>
  <c r="I245" i="28"/>
  <c r="I244" i="28"/>
  <c r="I243" i="28"/>
  <c r="I242" i="28"/>
  <c r="I240" i="28"/>
  <c r="I239" i="28"/>
  <c r="I238" i="28"/>
  <c r="I237" i="28"/>
  <c r="I236" i="28"/>
  <c r="I235" i="28"/>
  <c r="I234" i="28"/>
  <c r="I233" i="28"/>
  <c r="I232" i="28"/>
  <c r="I231" i="28"/>
  <c r="I230" i="28"/>
  <c r="I229" i="28"/>
  <c r="I228" i="28"/>
  <c r="I227" i="28"/>
  <c r="I226" i="28"/>
  <c r="I225" i="28"/>
  <c r="I224" i="28"/>
  <c r="I223" i="28"/>
  <c r="I222" i="28"/>
  <c r="I221" i="28"/>
  <c r="I220" i="28"/>
  <c r="I219" i="28"/>
  <c r="I218" i="28"/>
  <c r="I217" i="28"/>
  <c r="I216" i="28"/>
  <c r="I215" i="28"/>
  <c r="I214" i="28"/>
  <c r="I213" i="28"/>
  <c r="I212" i="28"/>
  <c r="I211" i="28"/>
  <c r="I210" i="28"/>
  <c r="I209" i="28"/>
  <c r="I208" i="28"/>
  <c r="I207" i="28"/>
  <c r="I206" i="28"/>
  <c r="I205" i="28"/>
  <c r="I204" i="28"/>
  <c r="I203" i="28"/>
  <c r="I202" i="28"/>
  <c r="I201" i="28"/>
  <c r="I200" i="28"/>
  <c r="I199" i="28"/>
  <c r="I198" i="28"/>
  <c r="I197" i="28"/>
  <c r="I196" i="28"/>
  <c r="I195" i="28"/>
  <c r="I194" i="28"/>
  <c r="I193" i="28"/>
  <c r="I192" i="28"/>
  <c r="I191" i="28"/>
  <c r="I190" i="28"/>
  <c r="I189" i="28"/>
  <c r="I188" i="28"/>
  <c r="I187" i="28"/>
  <c r="I186" i="28"/>
  <c r="I185" i="28"/>
  <c r="I184" i="28"/>
  <c r="I183" i="28"/>
  <c r="I182" i="28"/>
  <c r="I181" i="28"/>
  <c r="I180" i="28"/>
  <c r="I179" i="28"/>
  <c r="I178" i="28"/>
  <c r="I177" i="28"/>
  <c r="I176" i="28"/>
  <c r="I175" i="28"/>
  <c r="I174" i="28"/>
  <c r="I172" i="28"/>
  <c r="I171" i="28"/>
  <c r="I170" i="28"/>
  <c r="I169" i="28"/>
  <c r="I168" i="28"/>
  <c r="I166" i="28"/>
  <c r="I164" i="28"/>
  <c r="I163" i="28"/>
  <c r="I162" i="28"/>
  <c r="I160" i="28"/>
  <c r="I159" i="28"/>
  <c r="I158" i="28"/>
  <c r="I157" i="28"/>
  <c r="I156" i="28"/>
  <c r="I155" i="28"/>
  <c r="I154" i="28"/>
  <c r="I152" i="28"/>
  <c r="I151" i="28"/>
  <c r="I150" i="28"/>
  <c r="I149" i="28"/>
  <c r="I148" i="28"/>
  <c r="I147" i="28"/>
  <c r="I146" i="28"/>
  <c r="I145" i="28"/>
  <c r="I144" i="28"/>
  <c r="I143" i="28"/>
  <c r="I142" i="28"/>
  <c r="I141" i="28"/>
  <c r="I140" i="28"/>
  <c r="I139" i="28"/>
  <c r="I138" i="28"/>
  <c r="I137" i="28"/>
  <c r="I136" i="28"/>
  <c r="I135" i="28"/>
  <c r="I134" i="28"/>
  <c r="I133" i="28"/>
  <c r="I132" i="28"/>
  <c r="I131" i="28"/>
  <c r="I130" i="28"/>
  <c r="I129" i="28"/>
  <c r="I128" i="28"/>
  <c r="I127" i="28"/>
  <c r="I126" i="28"/>
  <c r="I125" i="28"/>
  <c r="I124" i="28"/>
  <c r="I123" i="28"/>
  <c r="I122" i="28"/>
  <c r="I121" i="28"/>
  <c r="I120" i="28"/>
  <c r="I119" i="28"/>
  <c r="I118" i="28"/>
  <c r="I117" i="28"/>
  <c r="I116" i="28"/>
  <c r="I115" i="28"/>
  <c r="I114" i="28"/>
  <c r="I113" i="28"/>
  <c r="I112" i="28"/>
  <c r="I111" i="28"/>
  <c r="I110" i="28"/>
  <c r="I109" i="28"/>
  <c r="I108" i="28"/>
  <c r="I107" i="28"/>
  <c r="I106" i="28"/>
  <c r="I105" i="28"/>
  <c r="I104" i="28"/>
  <c r="I103" i="28"/>
  <c r="I102" i="28"/>
  <c r="I101" i="28"/>
  <c r="I100" i="28"/>
  <c r="I99" i="28"/>
  <c r="I98" i="28"/>
  <c r="I97" i="28"/>
  <c r="I96" i="28"/>
  <c r="I95" i="28"/>
  <c r="I94" i="28"/>
  <c r="I93" i="28"/>
  <c r="I92" i="28"/>
  <c r="I91" i="28"/>
  <c r="I90" i="28"/>
  <c r="I89" i="28"/>
  <c r="I88" i="28"/>
  <c r="I87" i="28"/>
  <c r="I84" i="28"/>
  <c r="I83" i="28"/>
  <c r="I82" i="28"/>
  <c r="I81" i="28"/>
  <c r="I80" i="28"/>
  <c r="I79" i="28"/>
  <c r="I78" i="28"/>
  <c r="I77" i="28"/>
  <c r="I76" i="28"/>
  <c r="I74" i="28"/>
  <c r="I73" i="28"/>
  <c r="I72" i="28"/>
  <c r="I70" i="28"/>
  <c r="I69" i="28"/>
  <c r="I68" i="28"/>
  <c r="I67" i="28"/>
  <c r="I66" i="28"/>
  <c r="I65" i="28"/>
  <c r="I64" i="28"/>
  <c r="I63" i="28"/>
  <c r="I62" i="28"/>
  <c r="I60" i="28"/>
  <c r="I59" i="28"/>
  <c r="I58" i="28"/>
  <c r="I57" i="28"/>
  <c r="I56" i="28"/>
  <c r="I55" i="28"/>
  <c r="I54" i="28"/>
  <c r="I53" i="28"/>
  <c r="I52" i="28"/>
  <c r="I51" i="28"/>
  <c r="I50" i="28"/>
  <c r="I49" i="28"/>
  <c r="I48" i="28"/>
  <c r="I47" i="28"/>
  <c r="I46" i="28"/>
  <c r="I45" i="28"/>
  <c r="I44" i="28"/>
  <c r="I43" i="28"/>
  <c r="I41" i="28"/>
  <c r="I40" i="28"/>
  <c r="I39" i="28"/>
  <c r="I38" i="28"/>
  <c r="I37" i="28"/>
  <c r="I36" i="28"/>
  <c r="I35" i="28"/>
  <c r="I34" i="28"/>
  <c r="I32" i="28"/>
  <c r="I31" i="28"/>
  <c r="I30" i="28"/>
  <c r="I29" i="28"/>
  <c r="I28" i="28"/>
  <c r="I27" i="28"/>
  <c r="I26" i="28"/>
  <c r="I25" i="28"/>
  <c r="I24" i="28"/>
  <c r="I23" i="28"/>
  <c r="I22" i="28"/>
  <c r="I21" i="28"/>
  <c r="I20" i="28"/>
  <c r="I19" i="28"/>
  <c r="I18" i="28"/>
  <c r="I17" i="28"/>
  <c r="I16" i="28"/>
  <c r="I15" i="28"/>
  <c r="I14" i="28"/>
  <c r="I13" i="28"/>
  <c r="I9" i="28"/>
  <c r="I8" i="28"/>
  <c r="I7" i="28"/>
  <c r="I6" i="28"/>
  <c r="I5" i="28"/>
  <c r="A3" i="24"/>
  <c r="A2" i="24"/>
  <c r="A1" i="24"/>
  <c r="E3" i="27"/>
  <c r="E2" i="27"/>
  <c r="E1" i="27"/>
  <c r="J3" i="12"/>
  <c r="J1" i="4"/>
  <c r="C312" i="28" l="1"/>
  <c r="I312" i="28" s="1"/>
  <c r="J3" i="4"/>
  <c r="J3" i="21"/>
  <c r="A55" i="21" l="1"/>
  <c r="A51" i="12" l="1"/>
  <c r="A54" i="4"/>
  <c r="A45" i="1"/>
  <c r="J2" i="21"/>
  <c r="J1" i="21"/>
  <c r="J2" i="12" l="1"/>
  <c r="J1" i="12"/>
  <c r="J2" i="4" l="1"/>
</calcChain>
</file>

<file path=xl/sharedStrings.xml><?xml version="1.0" encoding="utf-8"?>
<sst xmlns="http://schemas.openxmlformats.org/spreadsheetml/2006/main" count="9000" uniqueCount="2989">
  <si>
    <t>TS 01500:1.00</t>
  </si>
  <si>
    <t>T MU AM 01009 TI</t>
  </si>
  <si>
    <t>Technical Information</t>
  </si>
  <si>
    <t>Technical Maintenance Coding Register</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</si>
  <si>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</si>
  <si>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</si>
  <si>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</si>
  <si>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</si>
  <si>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</si>
  <si>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</si>
  <si>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</si>
  <si>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</si>
  <si>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</si>
  <si>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</si>
  <si>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</si>
  <si>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For queries regarding this document, please email Transport for NSW Asset Management Branch at</t>
  </si>
  <si>
    <t>standards@transport.nsw.gov.au or visit www.transport.nsw.gov.au</t>
  </si>
  <si>
    <t>Document information</t>
  </si>
  <si>
    <t>Owner:</t>
  </si>
  <si>
    <t>Director Asset Information</t>
  </si>
  <si>
    <t>Mode:</t>
  </si>
  <si>
    <t>Asset Management</t>
  </si>
  <si>
    <t>Discipline:</t>
  </si>
  <si>
    <t>Safety, Environment and Regulation</t>
  </si>
  <si>
    <t>Multimodal</t>
  </si>
  <si>
    <t>Asset management</t>
  </si>
  <si>
    <t>Document history</t>
  </si>
  <si>
    <t>Revision</t>
  </si>
  <si>
    <t>Effective date</t>
  </si>
  <si>
    <t>Summary of changes</t>
  </si>
  <si>
    <t>0.00</t>
  </si>
  <si>
    <t xml:space="preserve">First issue as TS 01500. The document supersedes </t>
  </si>
  <si>
    <r>
      <t xml:space="preserve">T MU AM 01009  TI </t>
    </r>
    <r>
      <rPr>
        <i/>
        <sz val="10"/>
        <color theme="1"/>
        <rFont val="Arial"/>
        <family val="2"/>
      </rPr>
      <t>Technical Maintenance Coding Register</t>
    </r>
    <r>
      <rPr>
        <sz val="10"/>
        <color theme="1"/>
        <rFont val="Arial"/>
        <family val="2"/>
      </rPr>
      <t xml:space="preserve"> v1.70</t>
    </r>
  </si>
  <si>
    <t>1.00</t>
  </si>
  <si>
    <t>Various updates, details listed in change log.</t>
  </si>
  <si>
    <t>Preface</t>
  </si>
  <si>
    <t>The Technical Maintenance Coding Register has been published by the Asset Management</t>
  </si>
  <si>
    <t xml:space="preserve"> Branch (AMB) to provide a single point of reference of technical maintenance codes for </t>
  </si>
  <si>
    <t xml:space="preserve">TfNSW, Transport cluster agencies, Technically Assured Organisations (TAOs) and service </t>
  </si>
  <si>
    <t>providers involved in the  planning, acquisition, operation, maintenance, and disposal of assets</t>
  </si>
  <si>
    <t>across the transport portfolio.</t>
  </si>
  <si>
    <r>
      <t xml:space="preserve">This document is to be read in conjunction with TS 01506 </t>
    </r>
    <r>
      <rPr>
        <i/>
        <sz val="10"/>
        <rFont val="Arial"/>
        <family val="2"/>
      </rPr>
      <t xml:space="preserve">Development of Technical </t>
    </r>
  </si>
  <si>
    <r>
      <rPr>
        <i/>
        <sz val="10"/>
        <rFont val="Arial"/>
        <family val="2"/>
      </rPr>
      <t>Maintenance Plans – Part 1: Development Process</t>
    </r>
    <r>
      <rPr>
        <sz val="10"/>
        <rFont val="Arial"/>
        <family val="2"/>
      </rPr>
      <t xml:space="preserve"> and TS 01510 </t>
    </r>
    <r>
      <rPr>
        <i/>
        <sz val="10"/>
        <rFont val="Arial"/>
        <family val="2"/>
      </rPr>
      <t>Technical Maintenance</t>
    </r>
  </si>
  <si>
    <r>
      <rPr>
        <i/>
        <sz val="10"/>
        <rFont val="Arial"/>
        <family val="2"/>
      </rPr>
      <t>Plans and Coding System</t>
    </r>
    <r>
      <rPr>
        <sz val="10"/>
        <rFont val="Arial"/>
        <family val="2"/>
      </rPr>
      <t xml:space="preserve"> for the application of these codes. </t>
    </r>
  </si>
  <si>
    <r>
      <t xml:space="preserve">The document TS 01500 supersedes T MU AM 01009  TI </t>
    </r>
    <r>
      <rPr>
        <i/>
        <sz val="10"/>
        <rFont val="Arial"/>
        <family val="2"/>
      </rPr>
      <t xml:space="preserve">Technical Maintenance </t>
    </r>
  </si>
  <si>
    <r>
      <rPr>
        <i/>
        <sz val="10"/>
        <rFont val="Arial"/>
        <family val="2"/>
      </rPr>
      <t xml:space="preserve">Coding Register </t>
    </r>
    <r>
      <rPr>
        <sz val="10"/>
        <rFont val="Arial"/>
        <family val="2"/>
      </rPr>
      <t>version 1.70</t>
    </r>
  </si>
  <si>
    <t>Instructions</t>
  </si>
  <si>
    <t>Who fills it in?</t>
  </si>
  <si>
    <t>TfNSW are the owners of the Technical Maintenance Plans (TMPs) and associated Technical Maintenance Codes (TMCs). AMB is the custodian on behalf of TfNSW and as a result controls and manages the published register of approved TMCs for use across the transport network.</t>
  </si>
  <si>
    <t>The AMB will manage any changes to this document and publish as required.</t>
  </si>
  <si>
    <t>What is it?</t>
  </si>
  <si>
    <r>
      <t xml:space="preserve">The TMC provides for a unique code that describes the configuration items within an application, which satisfies the candidacy criteria in Section 6.1 of the document TS 01510 </t>
    </r>
    <r>
      <rPr>
        <i/>
        <sz val="10"/>
        <rFont val="Arial"/>
        <family val="2"/>
      </rPr>
      <t>Technical Maintenance Plans and Coding System</t>
    </r>
    <r>
      <rPr>
        <sz val="10"/>
        <rFont val="Arial"/>
        <family val="2"/>
      </rPr>
      <t xml:space="preserve">. The code is a hierarchal structure with a maximum of 6 levels as described in the TMC framework in Section 7 of  TS 01510 </t>
    </r>
    <r>
      <rPr>
        <i/>
        <sz val="10"/>
        <rFont val="Arial"/>
        <family val="2"/>
      </rPr>
      <t>Technical Maintenance Plans and Coding System</t>
    </r>
    <r>
      <rPr>
        <sz val="10"/>
        <rFont val="Arial"/>
        <family val="2"/>
      </rPr>
      <t>.</t>
    </r>
  </si>
  <si>
    <t>The TMC shall typically be a 10 character code.</t>
  </si>
  <si>
    <t>The TMC is used to identify the unique technical specification for an asset type within the framework and to identify and assign the asset type within an application, system, subsystem and assembly based on its configuration and function.</t>
  </si>
  <si>
    <t>The TMC framework caters to group assets of the same asset type to allow for variation in manufacturers, specifications and components.</t>
  </si>
  <si>
    <t>The TMC links the technical specification of the asset type with the asset in the asset register as well as defining a list of general components used to help identify the item or part that is to be inspected, serviced or repaired on a work order.</t>
  </si>
  <si>
    <t>The TMC once allocated for use shall not be reused. TMCs shall be reserved for new assets planned or when modifications are being planned that alters existing asset configurations.</t>
  </si>
  <si>
    <t>The TMC defines the system down to six levels which includes systems, subsystems, assemblies and items that make up the complete system. This specification provides a description of asset types (configuration item) to the fourth level of the six levels of the TMP. The fourth to sixth levels break down the asset to manufacturer and component levels.</t>
  </si>
  <si>
    <t>When is it used?</t>
  </si>
  <si>
    <t xml:space="preserve">Asset identification and coding is generally established during the acquire stage of the life cycle and will continue to be applied throughout the operate and maintain stage. Coding is required to uniquely identify the assets. </t>
  </si>
  <si>
    <t>To request a new TMC when developing a new or modifying an existing maintenance plan (developing a new TMP may result from modifying an existing TMP due to service schedule variations as part of a configuration change).</t>
  </si>
  <si>
    <t>It is to be used by the TAOs and service providers performing asset management related services to TfNSW, including their suppliers involved in developing new or modified TMPs for TfNSW owned new or altered assets or systems.</t>
  </si>
  <si>
    <t>A TMC shall be requested when developing a new or modifying an existing maintenance plan. A new TMP may result from modifying an existing TMP due to service schedule variations as part of a configuration change.</t>
  </si>
  <si>
    <t>To understand how the TMCs are structured and grouped within the framework.</t>
  </si>
  <si>
    <t>What documents are used in conjunction with it?</t>
  </si>
  <si>
    <r>
      <t xml:space="preserve">TS 01506 </t>
    </r>
    <r>
      <rPr>
        <i/>
        <sz val="10"/>
        <rFont val="Arial"/>
        <family val="2"/>
      </rPr>
      <t xml:space="preserve">Development of Technical Maintenance Plans – Part 1: Development Process </t>
    </r>
  </si>
  <si>
    <r>
      <t xml:space="preserve">TS 01510 </t>
    </r>
    <r>
      <rPr>
        <i/>
        <sz val="10"/>
        <rFont val="Arial"/>
        <family val="2"/>
      </rPr>
      <t xml:space="preserve">Technical Maintenance Plans and Coding System </t>
    </r>
  </si>
  <si>
    <r>
      <t xml:space="preserve">TS 01517 </t>
    </r>
    <r>
      <rPr>
        <i/>
        <sz val="10"/>
        <rFont val="Arial"/>
        <family val="2"/>
      </rPr>
      <t>Maintenance Requirements Analysis Manual</t>
    </r>
  </si>
  <si>
    <r>
      <t>TS 01514</t>
    </r>
    <r>
      <rPr>
        <i/>
        <sz val="10"/>
        <rFont val="Arial"/>
        <family val="2"/>
      </rPr>
      <t xml:space="preserve"> Asset Information and Register Requirements</t>
    </r>
  </si>
  <si>
    <r>
      <t xml:space="preserve">TS 01507 </t>
    </r>
    <r>
      <rPr>
        <i/>
        <sz val="10"/>
        <rFont val="Arial"/>
        <family val="2"/>
      </rPr>
      <t>Maintenance Service Schedule Classification and Compliance.</t>
    </r>
  </si>
  <si>
    <t>TMC Framework for Signalling &amp; Control Systems</t>
  </si>
  <si>
    <t>Level 1: Code</t>
  </si>
  <si>
    <t>Level 1: Description</t>
  </si>
  <si>
    <t>Level 2: Code</t>
  </si>
  <si>
    <t>Level 2: Description</t>
  </si>
  <si>
    <t>Level 3: Code</t>
  </si>
  <si>
    <t>Level 3: Description</t>
  </si>
  <si>
    <t>Level 4: Code</t>
  </si>
  <si>
    <t>Level 4: Description</t>
  </si>
  <si>
    <t>New TMC</t>
  </si>
  <si>
    <t>SG</t>
  </si>
  <si>
    <t>Signalling &amp; Control Systems</t>
  </si>
  <si>
    <t>01</t>
  </si>
  <si>
    <t>Train Management Systems</t>
  </si>
  <si>
    <t>Train Control Systems</t>
  </si>
  <si>
    <t>ATRICS</t>
  </si>
  <si>
    <t>Train Control System-ATRICS</t>
  </si>
  <si>
    <t>Signals and Control System</t>
  </si>
  <si>
    <t>Sigview</t>
  </si>
  <si>
    <t>Train Control System-Sigview</t>
  </si>
  <si>
    <t>Phoenix</t>
  </si>
  <si>
    <t>Train Control System-Phoenix</t>
  </si>
  <si>
    <t>Westcad</t>
  </si>
  <si>
    <t>Train Control System-Westcad</t>
  </si>
  <si>
    <t>Train describer</t>
  </si>
  <si>
    <t>Train Control System-Train describer</t>
  </si>
  <si>
    <t>Traffic Management System</t>
  </si>
  <si>
    <t>Iltis</t>
  </si>
  <si>
    <t>Train Control System-Iltis</t>
  </si>
  <si>
    <t>SG01210100</t>
  </si>
  <si>
    <t>Panels</t>
  </si>
  <si>
    <t>Operator diagrams</t>
  </si>
  <si>
    <t>Operator Diagram-Large Incandescent</t>
  </si>
  <si>
    <t>02</t>
  </si>
  <si>
    <t>Operator Diagram-Miniature Incandescent</t>
  </si>
  <si>
    <t>03</t>
  </si>
  <si>
    <t>Operator Diagram-Eye Ball Ind</t>
  </si>
  <si>
    <t>04</t>
  </si>
  <si>
    <t>Operator Diagram-Needle Ind</t>
  </si>
  <si>
    <t>05</t>
  </si>
  <si>
    <t>Operator Diagram-LED</t>
  </si>
  <si>
    <t>Maintenance Mimic Panels</t>
  </si>
  <si>
    <t>Maintenance Mimic Panel All Types</t>
  </si>
  <si>
    <t>Control Panels</t>
  </si>
  <si>
    <t>Control Panel-Rotary Switch</t>
  </si>
  <si>
    <t>Control panels</t>
  </si>
  <si>
    <t>Control Panel-Lever Switch</t>
  </si>
  <si>
    <t>Control Panel-Push Button Self Contained</t>
  </si>
  <si>
    <t>Control Panel-Push Button Integrated (WHOUSE)</t>
  </si>
  <si>
    <t>Interface Systems</t>
  </si>
  <si>
    <t>Operational Systems</t>
  </si>
  <si>
    <t>Operational System Server (OSS)</t>
  </si>
  <si>
    <t>Timetable Systems</t>
  </si>
  <si>
    <t>Train Describer Timetable System (TDTES)</t>
  </si>
  <si>
    <t>Operational Video Display System (OVDS)</t>
  </si>
  <si>
    <t>Electronic Train Graph</t>
  </si>
  <si>
    <t>Electronic Train Graph (ETG)</t>
  </si>
  <si>
    <t>Telemetry Systems</t>
  </si>
  <si>
    <t>Distributed Telemetry Systems</t>
  </si>
  <si>
    <t>Distributed Telemetry System-iMAC</t>
  </si>
  <si>
    <t>Distributed Telemetry System-Dupline</t>
  </si>
  <si>
    <t>Distributed Telemetry System-Kingfisher</t>
  </si>
  <si>
    <t>Centralised Telemetry Systems</t>
  </si>
  <si>
    <t>Centralised Telemetry System-SCADA 2000</t>
  </si>
  <si>
    <t>Industrial Systems</t>
  </si>
  <si>
    <t>Building Management System</t>
  </si>
  <si>
    <t>Tunnel Management Systems</t>
  </si>
  <si>
    <t xml:space="preserve">Connectivity for Signalling and Control Systems </t>
  </si>
  <si>
    <t>Data Communications</t>
  </si>
  <si>
    <t>Routers</t>
  </si>
  <si>
    <t>Data Communications-Router</t>
  </si>
  <si>
    <t>Switches</t>
  </si>
  <si>
    <t>Data Communications-Switch</t>
  </si>
  <si>
    <t>Firewalls</t>
  </si>
  <si>
    <t>Data Communications-Firewall</t>
  </si>
  <si>
    <t>Modems</t>
  </si>
  <si>
    <t>Data Communications-Modem</t>
  </si>
  <si>
    <t>Convertors</t>
  </si>
  <si>
    <t>Data Communications-Convertor</t>
  </si>
  <si>
    <t>Isolators</t>
  </si>
  <si>
    <t>Data Communications-Isolator</t>
  </si>
  <si>
    <t>LAN</t>
  </si>
  <si>
    <t>Data Communications-LAN</t>
  </si>
  <si>
    <t>WAN</t>
  </si>
  <si>
    <t>Data Communications-WAN</t>
  </si>
  <si>
    <t>Cables</t>
  </si>
  <si>
    <t>Cable Vital Signalling</t>
  </si>
  <si>
    <t>Cable Non-vital Signalling</t>
  </si>
  <si>
    <t>Cable Vital Data</t>
  </si>
  <si>
    <t>Cable Non-Vital Data</t>
  </si>
  <si>
    <t>Cable Non-vital Data</t>
  </si>
  <si>
    <t>Cable Trackside Telephones</t>
  </si>
  <si>
    <t>Cable Trackside Telephone</t>
  </si>
  <si>
    <t>Cable Signalling Power Supply</t>
  </si>
  <si>
    <t>Interlocking</t>
  </si>
  <si>
    <t>Mechanical / Electro-Mechanical</t>
  </si>
  <si>
    <t>Interlocking-Mechanical / Electro Mech</t>
  </si>
  <si>
    <t>Ground Frame-Mechanical</t>
  </si>
  <si>
    <t>Relay Interlocking</t>
  </si>
  <si>
    <t>Interlocking-Relay</t>
  </si>
  <si>
    <t>Route Setting</t>
  </si>
  <si>
    <t>Interlocking-Route Setting-NX</t>
  </si>
  <si>
    <t>Interlocking-Route Setting-OCS</t>
  </si>
  <si>
    <t>Computer Based Interlocking</t>
  </si>
  <si>
    <t>Computer Based Interlocking-SSI</t>
  </si>
  <si>
    <t>Computer Based Interlocking-MICROLOK II</t>
  </si>
  <si>
    <t>Computer Based Interlocking-WESTLOCK</t>
  </si>
  <si>
    <t>Computer Based Interlocking-SMARTLOCK</t>
  </si>
  <si>
    <t>Computer Based Interlocking-WESTRACE</t>
  </si>
  <si>
    <t>06</t>
  </si>
  <si>
    <t>Comp Based Interlocking-WESTRACE MkII</t>
  </si>
  <si>
    <t>07</t>
  </si>
  <si>
    <t>Comp Based Interlocking-HITACHI WSP2G</t>
  </si>
  <si>
    <t>Interlocking Relays</t>
  </si>
  <si>
    <t>Vital Relays</t>
  </si>
  <si>
    <t>Vital Relay-AC Vane All Types Proved</t>
  </si>
  <si>
    <t>Vital Relay-AC Vane All Types Unproved</t>
  </si>
  <si>
    <t>Vital Relay-DC Shelf All Types Proved</t>
  </si>
  <si>
    <t>Vital Relay-DC Shelf All Types Unproved</t>
  </si>
  <si>
    <t>Vital Relay-DC Large Plug In All Types</t>
  </si>
  <si>
    <t>Vital Relay-AC Mech/Thermal Timer</t>
  </si>
  <si>
    <t>Vital Relay-DC Mech/Thermal Timer</t>
  </si>
  <si>
    <t>08</t>
  </si>
  <si>
    <t>Miniature Plug In Relay-All Types</t>
  </si>
  <si>
    <t>Non Vital Relays</t>
  </si>
  <si>
    <t>Non Vital Relay-All Types</t>
  </si>
  <si>
    <t>Automatic Train Protection</t>
  </si>
  <si>
    <t>ETCS Trackside Level 1</t>
  </si>
  <si>
    <t>ETCS Trackside Level 1 Balise</t>
  </si>
  <si>
    <t>ETCS Trackside Level 1-Balise</t>
  </si>
  <si>
    <t>ETCS Trackside Level 1 LEU</t>
  </si>
  <si>
    <t>ETCS Trackside Level 1-LEU</t>
  </si>
  <si>
    <t>ETCS Trackside Level 1 JRU</t>
  </si>
  <si>
    <t>ETCS Trackside Level 1-JRU</t>
  </si>
  <si>
    <t>ETCS Onboard</t>
  </si>
  <si>
    <t>ETCS Onboard EVC</t>
  </si>
  <si>
    <t>ETCS Onboard-EVC</t>
  </si>
  <si>
    <t>ETCS Onboard BTM</t>
  </si>
  <si>
    <t>ETCS Onboard-BTM</t>
  </si>
  <si>
    <t>ETCS Onboard Euro Antenna</t>
  </si>
  <si>
    <t>ETCS Onboard TIU</t>
  </si>
  <si>
    <t>ETCS Onboard-TIU</t>
  </si>
  <si>
    <t>ETCS Onboard Odometry</t>
  </si>
  <si>
    <t>ETCS Onboard-Odometry</t>
  </si>
  <si>
    <t>Doppler Radar</t>
  </si>
  <si>
    <t>Wheel Sensor</t>
  </si>
  <si>
    <t>ETCS Onboard Euroradio</t>
  </si>
  <si>
    <t>ETCS Onboard-Euroradio</t>
  </si>
  <si>
    <t>ETCS Onboard DMI</t>
  </si>
  <si>
    <t>ETCS Onboard-DMI</t>
  </si>
  <si>
    <t>ETCS Onboard Recorder</t>
  </si>
  <si>
    <t>ETCS Onboard-Recorder</t>
  </si>
  <si>
    <t>SG06270100</t>
  </si>
  <si>
    <t>ETCS Trackside Level 2</t>
  </si>
  <si>
    <t>ETCS Trackside Level 2 Balise</t>
  </si>
  <si>
    <t>ETCS Trackside Level 2-Balise</t>
  </si>
  <si>
    <t>ETCS Trackside Level 2 RBC</t>
  </si>
  <si>
    <t>ETCS Trackside Level 2-RBC</t>
  </si>
  <si>
    <t>ETCS Trackside Level 2 Telecommunications Gateway</t>
  </si>
  <si>
    <t>ETCS Trackside Level 2-Telecommunication Gateway</t>
  </si>
  <si>
    <t>ETCS Trackside Level 2 KMC</t>
  </si>
  <si>
    <t>ETCS Trackside Level 2-KMC</t>
  </si>
  <si>
    <t>ETCS Trackside Level 2 JRU</t>
  </si>
  <si>
    <t>ETCS Trackside Level 2-JRU</t>
  </si>
  <si>
    <t>ETCS Trackside Level 2 TSR Manager</t>
  </si>
  <si>
    <t>ETCS Trackside Level 2-TSR Manager</t>
  </si>
  <si>
    <t>ETCS Trackside Level 2 Moviolaw/Mindconnect</t>
  </si>
  <si>
    <t>ETCS Trackside Level 2-Moviolaw/Mindconnect</t>
  </si>
  <si>
    <t>ETCS Trackside ASDO</t>
  </si>
  <si>
    <t xml:space="preserve">ETCS Trackside ASDO-Balise Fixed </t>
  </si>
  <si>
    <t xml:space="preserve">ETCS Trackside ASDO-Balise Reference Marker </t>
  </si>
  <si>
    <t>Automatic Train Operation</t>
  </si>
  <si>
    <t>CBTC Trackside</t>
  </si>
  <si>
    <t>CBTC Onboard</t>
  </si>
  <si>
    <t>ETCS Trackside integrated</t>
  </si>
  <si>
    <t>ETCS Trackside Integrated</t>
  </si>
  <si>
    <t>ETCS Onboard integrated</t>
  </si>
  <si>
    <t>ETCS Onboard Integrated</t>
  </si>
  <si>
    <t>Automatic Train Regulation</t>
  </si>
  <si>
    <t>Automatic Train Supervision</t>
  </si>
  <si>
    <t>Signals</t>
  </si>
  <si>
    <t>Running</t>
  </si>
  <si>
    <t>Running Signal-Mech Lower Quad SIG BR</t>
  </si>
  <si>
    <t>Running Signal-Lamp SIGNAL BRANCH</t>
  </si>
  <si>
    <t>Running Signal-Lamp WHOUSE R2 Mk.I</t>
  </si>
  <si>
    <t>Running Signal-Lamp WHOUSE R2 Mk.III</t>
  </si>
  <si>
    <t>Running Signal-Lamp WHOUSE R2 Mk.IV</t>
  </si>
  <si>
    <t>Running Signal-Lamp ALDRIDGE</t>
  </si>
  <si>
    <t>Running Signal-Lamp GEC</t>
  </si>
  <si>
    <t>Running Signal-LED ALDRIDGE</t>
  </si>
  <si>
    <t>09</t>
  </si>
  <si>
    <t>Running Signal-LED UGL</t>
  </si>
  <si>
    <t>10</t>
  </si>
  <si>
    <t>Running Signal-LED SIEMENS</t>
  </si>
  <si>
    <t>Running Tunnel</t>
  </si>
  <si>
    <t>Running Tunnel Signal-Lamp SIGNAL BRANCH</t>
  </si>
  <si>
    <t>Running Tunnel Signal-Lamp WHOUSE</t>
  </si>
  <si>
    <t>Running Tunnel Signal-LED UGL</t>
  </si>
  <si>
    <t>Running Tunnel Signal-LED ALDRIDGE</t>
  </si>
  <si>
    <t>Running Tunnel Signal-LED SIEMENS</t>
  </si>
  <si>
    <t>Shunting</t>
  </si>
  <si>
    <t>Shunting Signal-Mech Lower Quardant</t>
  </si>
  <si>
    <t>Shunting Signal-Lamp SIGNAL BRANCH</t>
  </si>
  <si>
    <t>Shunting Signal-Lamp WHOUSE</t>
  </si>
  <si>
    <t>Shunting Signal-Lamp ALDRIDGE</t>
  </si>
  <si>
    <t>Shunting Signal-Lamp GEC</t>
  </si>
  <si>
    <t>Shunting Signal-LED ALDRIDGE</t>
  </si>
  <si>
    <t>Shunting Signal-LED UGL</t>
  </si>
  <si>
    <t>Shunting Signal-LED SIEMENS</t>
  </si>
  <si>
    <t>Ancillary</t>
  </si>
  <si>
    <t>Warning Light-Lamp All Types</t>
  </si>
  <si>
    <t>Warning Light-LED All Types</t>
  </si>
  <si>
    <t>Guards Indr-Lamp All Types</t>
  </si>
  <si>
    <t>Guards Indr-LED All Types</t>
  </si>
  <si>
    <t>Bufferstop Light Lamp-All Types</t>
  </si>
  <si>
    <t>Signal-Bufferstop Light-LED All Types</t>
  </si>
  <si>
    <t>Points Indr-Mech All Types</t>
  </si>
  <si>
    <t>Points Indr-Lamp All Types</t>
  </si>
  <si>
    <t>Points Indr-LED All Types</t>
  </si>
  <si>
    <t>Right of Way Indr-All Types</t>
  </si>
  <si>
    <t>Trainstop</t>
  </si>
  <si>
    <t>Electro-Pneumatic</t>
  </si>
  <si>
    <t>Trainstop-EP-WHOUSE JA Wet Sump</t>
  </si>
  <si>
    <t>Trainstop-EP-WHOUSE JA Dry Sump</t>
  </si>
  <si>
    <t>Electro-Hydraulic</t>
  </si>
  <si>
    <t>Trainstop-EH-WHOUSE JAH Wet Sump</t>
  </si>
  <si>
    <t>Trainstop-EH-WHOUSE JAH Dry Sump</t>
  </si>
  <si>
    <t>Electric</t>
  </si>
  <si>
    <t>Trainstop-Electric-WHOUSE JAE Dry Sump</t>
  </si>
  <si>
    <t>Fixed</t>
  </si>
  <si>
    <t>Trainstop-Fixed-All Types</t>
  </si>
  <si>
    <t>Points</t>
  </si>
  <si>
    <t>Mechanical</t>
  </si>
  <si>
    <t>Points-Mechanical-With FPL &amp; Detector</t>
  </si>
  <si>
    <t>Points-Mechanical-With Detector Only</t>
  </si>
  <si>
    <t>Points-Mechanical-With FPL Only</t>
  </si>
  <si>
    <t>Points-Mechanical-Without FPL &amp; Detector</t>
  </si>
  <si>
    <t>Electric Combined Machine</t>
  </si>
  <si>
    <t>Points-Electric Combined-SIEMENS HA</t>
  </si>
  <si>
    <t>Points-Electric Combined-WHOUSE M70</t>
  </si>
  <si>
    <t>Points-Electric Combined-WHOUSE M3A</t>
  </si>
  <si>
    <t>Points-Electric Combined-GEC HW4400</t>
  </si>
  <si>
    <t>Points-Electric Combined-NIPPON KA1200</t>
  </si>
  <si>
    <t>Points-Electric Combined-NIPPON KA1211</t>
  </si>
  <si>
    <t>Signal Branch Type</t>
  </si>
  <si>
    <t>Points-SIGNAL BRANCH EP, E or E/S-Unit</t>
  </si>
  <si>
    <t>Points-SIGNAL BRANCH EP, S-Unit</t>
  </si>
  <si>
    <t>Claw Lock</t>
  </si>
  <si>
    <t>Claw Lock Electo-Pneumatic</t>
  </si>
  <si>
    <t>Points-Claw Lock EP, E or E/S-Unit</t>
  </si>
  <si>
    <t>Points-Claw Lock EP-S-Unit</t>
  </si>
  <si>
    <t>Points-Claw Lock EP-A-Unit Non-Inbearer</t>
  </si>
  <si>
    <t>Points-Claw Lock EP-A-Unit Inbearer</t>
  </si>
  <si>
    <t>Points-Claw Lock EP-T-Unit Non-Inbearer</t>
  </si>
  <si>
    <t>Claw Lock Electric</t>
  </si>
  <si>
    <t>Points-Claw Lock Elec-84M Non-Inbearer</t>
  </si>
  <si>
    <t>Points-Claw Lock Elec-84M Inbearer</t>
  </si>
  <si>
    <t>Spherolock</t>
  </si>
  <si>
    <t>Spherolock Electo-Pneumatic</t>
  </si>
  <si>
    <t>Points-Spherolock EP-A-Unit Inbearer</t>
  </si>
  <si>
    <t>Points-Spherolock EP-A-Unit Non-Inbearer</t>
  </si>
  <si>
    <t>Spherolock Electric</t>
  </si>
  <si>
    <t>Points-Spherolock Elec-84M Inbearer</t>
  </si>
  <si>
    <t>Swing-Nose</t>
  </si>
  <si>
    <t>Swing-Nose Electo-Pneumatic</t>
  </si>
  <si>
    <t>Points-Swing-Nose EP-A-Unit VAE</t>
  </si>
  <si>
    <t>Derailer /Crowder</t>
  </si>
  <si>
    <t>Derailer/Crowder Electo-Pneumatic</t>
  </si>
  <si>
    <t>Derailer/Crowder-EP,-E or E/S-Unit</t>
  </si>
  <si>
    <t>Derailer/Crowder-EP, S-Unit</t>
  </si>
  <si>
    <t>Derailer/Crowder-EP, A-Unit</t>
  </si>
  <si>
    <t>Derailer/Crowder Electric</t>
  </si>
  <si>
    <t>Derailer/Crowder Elec-Combined Machine</t>
  </si>
  <si>
    <t>Derailer/Crowder Elec-84M</t>
  </si>
  <si>
    <t>Rail Vehicle Detection</t>
  </si>
  <si>
    <t>Track Circuit</t>
  </si>
  <si>
    <t>Track Circuit DC</t>
  </si>
  <si>
    <t>Rectified DC Track Circuit</t>
  </si>
  <si>
    <t>Rectified DC Tr Cct w Parallel Bonds</t>
  </si>
  <si>
    <t>Non Rectified DC Track Circuit</t>
  </si>
  <si>
    <t>Non Rectified DC Tr Cct w Parallel Bonds</t>
  </si>
  <si>
    <t>Solar DC Track Circuit</t>
  </si>
  <si>
    <t>Solar DC Track Cct  w Parallel Bonds</t>
  </si>
  <si>
    <t>Track Circuit HVI</t>
  </si>
  <si>
    <t>JS SR Electrified</t>
  </si>
  <si>
    <t>JS SR Electrified w Parallel Bonds</t>
  </si>
  <si>
    <t>JS SR Non Electrified</t>
  </si>
  <si>
    <t>JS SR Non Electrified w Parallel Bonds</t>
  </si>
  <si>
    <t>Trk Cct-JS DR Electrified</t>
  </si>
  <si>
    <t>Trk Cct-JS DR Electrified w Par Bonds</t>
  </si>
  <si>
    <t>Trk Cct-JS DR Non Electrified</t>
  </si>
  <si>
    <t>Trk Cct-JS DR Non Electrified w Par Bond</t>
  </si>
  <si>
    <t>Track Circuit AC 50Hz</t>
  </si>
  <si>
    <t>Trk Cct-SIGNAL BRANCH SR</t>
  </si>
  <si>
    <t>Trk Cct-SIGNAL BRANCH SR w Par Bonds</t>
  </si>
  <si>
    <t>Trk Cct-SIGNAL BRANCH DR</t>
  </si>
  <si>
    <t>Trk Cct-SIGNAL BRANCH DR  w Par Bonds</t>
  </si>
  <si>
    <t>Trk Cct-WHOUSE SR</t>
  </si>
  <si>
    <t>Trk Cct-WHOUSE SR  w Par Bonds</t>
  </si>
  <si>
    <t>Trk Cct-WHOUSE DR</t>
  </si>
  <si>
    <t>Trk Cct-WHOUSE DR  w Parallel Bonds</t>
  </si>
  <si>
    <t>Track Circuit AF</t>
  </si>
  <si>
    <t>Trk Cct-UM71 CSEE Type 1</t>
  </si>
  <si>
    <t>Trk Cct-UM71 CSEE Type 1 w Par Bonds</t>
  </si>
  <si>
    <t>Trk Cct-UM71 CSEE Type 1 DPU</t>
  </si>
  <si>
    <t>Trk Cct-UM71 CSEE Type 2</t>
  </si>
  <si>
    <t>Trk Cct-UM71 CSEE Type 2 w Par Bonds</t>
  </si>
  <si>
    <t>Trk Cct-UM71 CSEE Type 2 DPU</t>
  </si>
  <si>
    <t>Trk Cct-UM71 CSEE Type 2-Single Rail</t>
  </si>
  <si>
    <t>Trk Cct-UM71 CSEE Type 2-SR w Par Bonds</t>
  </si>
  <si>
    <t>Trk Cct-TI21</t>
  </si>
  <si>
    <t>Trk Cct-ET200</t>
  </si>
  <si>
    <t>11</t>
  </si>
  <si>
    <t>Trk Cct-TI21 w Parallel Bonds</t>
  </si>
  <si>
    <t>12</t>
  </si>
  <si>
    <t>Trk Cct-ET200 w Parallel Bonds</t>
  </si>
  <si>
    <t>13</t>
  </si>
  <si>
    <t>Trk Cct-TI21 DPU</t>
  </si>
  <si>
    <t>Trk Cct-ET200 DPU</t>
  </si>
  <si>
    <t>Trk Cct-WHOUSE 2500</t>
  </si>
  <si>
    <t>Trk Cct-WHOUSE 2500 w Parallel Bonds</t>
  </si>
  <si>
    <t>Trk Cct-WHOUSE 2500 DPU</t>
  </si>
  <si>
    <t>Trk Cct-WHOUSE 2600</t>
  </si>
  <si>
    <t>Track Circuit Coded</t>
  </si>
  <si>
    <t>Trk Cct-MICROTRAX</t>
  </si>
  <si>
    <t>Track Circuit Overlay</t>
  </si>
  <si>
    <t>Trk Cct-PSO3000</t>
  </si>
  <si>
    <t>Trk Cct-PSO4000</t>
  </si>
  <si>
    <t>Axle Counter</t>
  </si>
  <si>
    <t>Axle Counter- AzS350</t>
  </si>
  <si>
    <t>Axle Counter- AzLM Thales (Track Sequencing Function Only)</t>
  </si>
  <si>
    <t>Axle Counter – Frauscher FAdC R2</t>
  </si>
  <si>
    <t>Axle Counter – Siemens ACM250</t>
  </si>
  <si>
    <t>Treadle</t>
  </si>
  <si>
    <t>Treadle-CSEE D50</t>
  </si>
  <si>
    <t>Grade Crossing Predictor</t>
  </si>
  <si>
    <t>Grade Crossing Predictor-GCP 3000</t>
  </si>
  <si>
    <t>Level Crosssing Protection</t>
  </si>
  <si>
    <t xml:space="preserve">Level Crossing Pedestrian </t>
  </si>
  <si>
    <t>Level Crossing Pedestrian-Passive Type</t>
  </si>
  <si>
    <t>Lights &amp; Bells/Sirens All Types</t>
  </si>
  <si>
    <t>Lights &amp; Bells/Sirens  All Types w Booms</t>
  </si>
  <si>
    <t>Lights &amp; Bells/Sirens  All Types w Gates</t>
  </si>
  <si>
    <t xml:space="preserve">Level Crossing Road </t>
  </si>
  <si>
    <t>Level Crossing Road-Passive Type</t>
  </si>
  <si>
    <t xml:space="preserve">Type F Lights &amp; Bells All Types  </t>
  </si>
  <si>
    <t>Type F Lights, Bells &amp; Booms WCULLEN</t>
  </si>
  <si>
    <t>Type F Lights, Bells &amp; Booms WHOUSE</t>
  </si>
  <si>
    <t>Type F Lights, Bells &amp; Booms WRRS</t>
  </si>
  <si>
    <t>Type F Lights, Bells &amp; Booms HARMON</t>
  </si>
  <si>
    <t>Releasing Devices</t>
  </si>
  <si>
    <t>Releasing Switch</t>
  </si>
  <si>
    <t>Releasing Switch-SIGNAL BRANCH</t>
  </si>
  <si>
    <t>Releasing Switch-WHouse</t>
  </si>
  <si>
    <t>HLM / HDLM (Releasing Device)</t>
  </si>
  <si>
    <t>Key Releases</t>
  </si>
  <si>
    <t>Maintenance Releasing Lock (XYZ Key)</t>
  </si>
  <si>
    <t>Releasing Arrangement Token Board</t>
  </si>
  <si>
    <t>Releasing Arrangement Key Exchange</t>
  </si>
  <si>
    <t>Signal Key Switch</t>
  </si>
  <si>
    <t>Half Pilot Staff Lock</t>
  </si>
  <si>
    <t>Miscellaneous Trackside Equipment</t>
  </si>
  <si>
    <t>Signs</t>
  </si>
  <si>
    <t>Safeworking Signs</t>
  </si>
  <si>
    <t>Safeworking Sign-Limit Of Shunt</t>
  </si>
  <si>
    <t>Safeworking Sign-Stop</t>
  </si>
  <si>
    <t>Safeworking Sign-Landmark/Location</t>
  </si>
  <si>
    <t>SW Sign-Clearance Post Illuminated Form</t>
  </si>
  <si>
    <t>SW Sign-Clearance Post Reflective Form</t>
  </si>
  <si>
    <t>Safeworking Sign-YL/EYL</t>
  </si>
  <si>
    <t>Safeworking Sign-Other Type</t>
  </si>
  <si>
    <t>Supplementary Signs</t>
  </si>
  <si>
    <t>Supplementary Sign-All Types</t>
  </si>
  <si>
    <t>Trackside Telephones</t>
  </si>
  <si>
    <t>Signal Phone</t>
  </si>
  <si>
    <t>Yard Phone</t>
  </si>
  <si>
    <t>ESML/EOL Phone</t>
  </si>
  <si>
    <t>Releasing Switch Phone</t>
  </si>
  <si>
    <t>Level Crossing Phone</t>
  </si>
  <si>
    <t>Tunnel / Emergency Phone</t>
  </si>
  <si>
    <t>Warning Device</t>
  </si>
  <si>
    <t>Embankment Slip Detector Sig Interface</t>
  </si>
  <si>
    <t>Rainfall Monitor</t>
  </si>
  <si>
    <t>Flood Monitor Signalling Interface</t>
  </si>
  <si>
    <t>Rockfall Monitor</t>
  </si>
  <si>
    <t>Monitoring Systems</t>
  </si>
  <si>
    <t>Cerberus Level Crossing Monitor</t>
  </si>
  <si>
    <t>Equipment Condition Monitor</t>
  </si>
  <si>
    <t>Air System Monitor/Alarm</t>
  </si>
  <si>
    <t>Points Condition Monitor-EP</t>
  </si>
  <si>
    <t>Points Condition Monitor-Electric</t>
  </si>
  <si>
    <t>Traction Bonding (stand-alone)</t>
  </si>
  <si>
    <t>Traction Bonding Not Assoc w Track Cct</t>
  </si>
  <si>
    <t>Power Supply</t>
  </si>
  <si>
    <t>AC  supply</t>
  </si>
  <si>
    <t>AC-Grid Supply</t>
  </si>
  <si>
    <t>AC-Motor Generator Supply</t>
  </si>
  <si>
    <t>AC-No Break Supply</t>
  </si>
  <si>
    <t>AC-Supply Change Over</t>
  </si>
  <si>
    <t>DC Supply</t>
  </si>
  <si>
    <t>DC-Rectified Only</t>
  </si>
  <si>
    <t>DC-Rectified And Filtered</t>
  </si>
  <si>
    <t>DC-No Break</t>
  </si>
  <si>
    <t>DC-Solar Supply</t>
  </si>
  <si>
    <t>DC-Regulated</t>
  </si>
  <si>
    <t>DC-Switchmode</t>
  </si>
  <si>
    <t>Battery Charger</t>
  </si>
  <si>
    <t>Battery</t>
  </si>
  <si>
    <t>Power Distribution</t>
  </si>
  <si>
    <t>Transformer</t>
  </si>
  <si>
    <t>Transformer-Mains Step down</t>
  </si>
  <si>
    <t>Transformer-Isolating</t>
  </si>
  <si>
    <t>Switch Board</t>
  </si>
  <si>
    <t>Switch Board-Circuit breakers</t>
  </si>
  <si>
    <t>Switch board</t>
  </si>
  <si>
    <t>Switch Board-Fuses</t>
  </si>
  <si>
    <t>Switch Board-ELD</t>
  </si>
  <si>
    <t>Switch Board-Detector Earth</t>
  </si>
  <si>
    <t>Switch Board-Panel Metering</t>
  </si>
  <si>
    <t>Surge Protection</t>
  </si>
  <si>
    <t>Primary</t>
  </si>
  <si>
    <t>Primary Surge Filter 5 Terminal</t>
  </si>
  <si>
    <t>Primary Surge Protector 2 Terminal</t>
  </si>
  <si>
    <t>Secondary</t>
  </si>
  <si>
    <t>Secondary Surge Protector 3 Terminal</t>
  </si>
  <si>
    <t>Secondary Surge Protector 2 Terminal</t>
  </si>
  <si>
    <t>Tertiary</t>
  </si>
  <si>
    <t>Tertiary Surge Protector 3 Terminal</t>
  </si>
  <si>
    <t>Tertiary Surge Protector 2 Terminal</t>
  </si>
  <si>
    <t>Earthing System</t>
  </si>
  <si>
    <t>Earth Bar</t>
  </si>
  <si>
    <t>Earthing Grid</t>
  </si>
  <si>
    <t>Pneumatic Supply</t>
  </si>
  <si>
    <t>Compressor Room</t>
  </si>
  <si>
    <t>Compressor</t>
  </si>
  <si>
    <t>Pneumatic Supply System</t>
  </si>
  <si>
    <t>Dryer</t>
  </si>
  <si>
    <t>Registered Receivers</t>
  </si>
  <si>
    <t>Compressor Monitoring / Control Panel</t>
  </si>
  <si>
    <t>Regulators</t>
  </si>
  <si>
    <t>Distribution Regulators</t>
  </si>
  <si>
    <t>Interfacing Regulators</t>
  </si>
  <si>
    <t>Joints</t>
  </si>
  <si>
    <t>Expansion Joint</t>
  </si>
  <si>
    <t>Insulated Joint</t>
  </si>
  <si>
    <t>Manifolds</t>
  </si>
  <si>
    <t>Manifold</t>
  </si>
  <si>
    <t>Drains</t>
  </si>
  <si>
    <t>Auto Drain</t>
  </si>
  <si>
    <t>Non Auto Drain</t>
  </si>
  <si>
    <t>Pipe system (all types)</t>
  </si>
  <si>
    <t>Air Pipes and Hoses</t>
  </si>
  <si>
    <t>Trackside Receivers - Unregistered</t>
  </si>
  <si>
    <t>Trackside Receivers-Unregistered</t>
  </si>
  <si>
    <t>Signalling Enclosure</t>
  </si>
  <si>
    <t>Trackside Housing</t>
  </si>
  <si>
    <t>Small Building/Bungalow/Hut</t>
  </si>
  <si>
    <t>Location Cupboard/Case</t>
  </si>
  <si>
    <t>Equipment Cubicle</t>
  </si>
  <si>
    <t>Emergency Box</t>
  </si>
  <si>
    <t>TMC Framework for Civil &amp; Structures</t>
  </si>
  <si>
    <t>Level 1: Descrition</t>
  </si>
  <si>
    <t>Civil &amp; Structures</t>
  </si>
  <si>
    <t>CV</t>
  </si>
  <si>
    <t>Bridges</t>
  </si>
  <si>
    <t>Underbridges</t>
  </si>
  <si>
    <t>Underbridge</t>
  </si>
  <si>
    <t>Underbridge-Steel</t>
  </si>
  <si>
    <t>Underbridge - Steel w Underwater Piers</t>
  </si>
  <si>
    <t>Underbridge - Steel w BFB</t>
  </si>
  <si>
    <t>Underbridge - Timber</t>
  </si>
  <si>
    <t>Underbridge - Timber w Underwater Piers</t>
  </si>
  <si>
    <t>Underbridge-Masonry/Concrete</t>
  </si>
  <si>
    <t>Underbridge-Masonry/Concrete w Underwater Piers</t>
  </si>
  <si>
    <t>Underbridge Span</t>
  </si>
  <si>
    <t>Underbridge Culvert Span</t>
  </si>
  <si>
    <t>Underbridge Abutment</t>
  </si>
  <si>
    <t>Underbridge Pier</t>
  </si>
  <si>
    <t>Overbridges</t>
  </si>
  <si>
    <t>Overbridge</t>
  </si>
  <si>
    <t>Overbridge-Steel</t>
  </si>
  <si>
    <t>Overbridge-Timber</t>
  </si>
  <si>
    <t>Overbridge-Masonry/Concrete</t>
  </si>
  <si>
    <t>Overbridge Span</t>
  </si>
  <si>
    <t>Overbridge-Culvert Span</t>
  </si>
  <si>
    <t>Overbridge Abutment</t>
  </si>
  <si>
    <t>Overbridge Pier</t>
  </si>
  <si>
    <t>Footbridges</t>
  </si>
  <si>
    <t>Footbridge</t>
  </si>
  <si>
    <t>Footbridge-Steel</t>
  </si>
  <si>
    <t>Footbridge-Timber</t>
  </si>
  <si>
    <t>Footbridge-Masonry/Concrete</t>
  </si>
  <si>
    <t>Footbridge Span</t>
  </si>
  <si>
    <t>Footbridge Access Span</t>
  </si>
  <si>
    <t>Footbridge Abutment</t>
  </si>
  <si>
    <t>Footbridge Access Abutment</t>
  </si>
  <si>
    <t>Footbridge Pier</t>
  </si>
  <si>
    <t>Footbridge Access Pier</t>
  </si>
  <si>
    <t>Access Bridges</t>
  </si>
  <si>
    <t>Access Bridge</t>
  </si>
  <si>
    <t>Access Bridge-Steel</t>
  </si>
  <si>
    <t>Access Bridge-Timber</t>
  </si>
  <si>
    <t>Access Bridge-Masonry/Concrete</t>
  </si>
  <si>
    <t>Access Bridge Span</t>
  </si>
  <si>
    <t>Access Bridge Abutment</t>
  </si>
  <si>
    <t>Access Bridge Pier</t>
  </si>
  <si>
    <t>Subways</t>
  </si>
  <si>
    <t>Pedestrian Subway</t>
  </si>
  <si>
    <t>Pedestrian Subway-Steel</t>
  </si>
  <si>
    <t>Pedestrian Subway-Timber</t>
  </si>
  <si>
    <t>Pedestrian Subway-Concrete</t>
  </si>
  <si>
    <t>Subway Span</t>
  </si>
  <si>
    <t>Subway Abutment</t>
  </si>
  <si>
    <t>Subway Pier</t>
  </si>
  <si>
    <t>Service Bridges</t>
  </si>
  <si>
    <t>Service Overbridge</t>
  </si>
  <si>
    <t>Service Overbridge-Steel</t>
  </si>
  <si>
    <t>Service Overbridge-Timber</t>
  </si>
  <si>
    <t>Service Overbridge-Concrete</t>
  </si>
  <si>
    <t>Service Overbridge Span</t>
  </si>
  <si>
    <t>Service Overbridge Abutment</t>
  </si>
  <si>
    <t>Service Overbridge Pier</t>
  </si>
  <si>
    <t>Bridge Equipment</t>
  </si>
  <si>
    <t>Bridge Walkways</t>
  </si>
  <si>
    <t>Bridge Maintenance Gantry</t>
  </si>
  <si>
    <t>Pier Movement Sensor</t>
  </si>
  <si>
    <t>Drainage &amp; Culverts</t>
  </si>
  <si>
    <t>Culverts</t>
  </si>
  <si>
    <t>Culvert</t>
  </si>
  <si>
    <t>Tunnel Culvert</t>
  </si>
  <si>
    <t>Culvert Span</t>
  </si>
  <si>
    <t>Corridor Drainage</t>
  </si>
  <si>
    <t>Surface Drainage</t>
  </si>
  <si>
    <t>Sub Surface Drainage</t>
  </si>
  <si>
    <t>Flushing Point</t>
  </si>
  <si>
    <t>Flood Gate</t>
  </si>
  <si>
    <t>Drainage Sump</t>
  </si>
  <si>
    <t>Pollution Trap</t>
  </si>
  <si>
    <t>Dams</t>
  </si>
  <si>
    <t>Retention Dam</t>
  </si>
  <si>
    <t>Basins</t>
  </si>
  <si>
    <t>Sedimentation Basin</t>
  </si>
  <si>
    <t>Bio-Retention Basin</t>
  </si>
  <si>
    <t>Earth Works</t>
  </si>
  <si>
    <t xml:space="preserve">Embankment </t>
  </si>
  <si>
    <t>Cutting</t>
  </si>
  <si>
    <t>Fencing &amp; Barriers</t>
  </si>
  <si>
    <t>Fencing</t>
  </si>
  <si>
    <t>Corridor Boundary Fence</t>
  </si>
  <si>
    <t>Perimeter Fence</t>
  </si>
  <si>
    <t>Security Fence</t>
  </si>
  <si>
    <t xml:space="preserve">Pedestrian Fence </t>
  </si>
  <si>
    <t>Gates</t>
  </si>
  <si>
    <t>Corridor Boundary Gate</t>
  </si>
  <si>
    <t>Perimeter Gate</t>
  </si>
  <si>
    <t>Perimeter Gate - Manual</t>
  </si>
  <si>
    <t>Perimeter Gate - Automatic</t>
  </si>
  <si>
    <t>Security Gate</t>
  </si>
  <si>
    <t>Barriers</t>
  </si>
  <si>
    <t>Noise</t>
  </si>
  <si>
    <t>Noise Barrier</t>
  </si>
  <si>
    <t>Safety</t>
  </si>
  <si>
    <t>Safety Barrier</t>
  </si>
  <si>
    <t>Rockfall</t>
  </si>
  <si>
    <t>Rockfall Barrier</t>
  </si>
  <si>
    <t>Wildlife</t>
  </si>
  <si>
    <t xml:space="preserve">Wildlife Barrier </t>
  </si>
  <si>
    <t>Level Crossings</t>
  </si>
  <si>
    <t>Road Crossings</t>
  </si>
  <si>
    <t>Road Crossing-Signalled</t>
  </si>
  <si>
    <t>Road Crossing-Signalled With OHW</t>
  </si>
  <si>
    <t>Road Crossing-Unsignalled</t>
  </si>
  <si>
    <t>Road Crossing-Unsignalled With OHW</t>
  </si>
  <si>
    <t>Road Crossing - Track Segment</t>
  </si>
  <si>
    <t>Road Crossing - Track Segment With OHW</t>
  </si>
  <si>
    <t>Pedestrian Crossings</t>
  </si>
  <si>
    <t>Pedestrian Crossing-Signalled</t>
  </si>
  <si>
    <t>Pedestrian Crossing-Unsignalled</t>
  </si>
  <si>
    <t>Pedestrian Crossing - Track Segment</t>
  </si>
  <si>
    <t>Service Crossings</t>
  </si>
  <si>
    <t>Service Crossing - Without OHW</t>
  </si>
  <si>
    <t>Service Crossing - With OHW</t>
  </si>
  <si>
    <t>Service Crossing - Track Segment</t>
  </si>
  <si>
    <t>Service Crossing - Track Segment With OHW</t>
  </si>
  <si>
    <t>Private Crossings</t>
  </si>
  <si>
    <t>Private Crossing - Signalled</t>
  </si>
  <si>
    <t>Private Crossing - Signalled With OHW</t>
  </si>
  <si>
    <t>Private Crossing - Unsignalled</t>
  </si>
  <si>
    <t>Private Crossing - Unsignalled With OHW</t>
  </si>
  <si>
    <t>Private Crossing - Track Segment</t>
  </si>
  <si>
    <t>Private Crossing - Track Segment With OHW</t>
  </si>
  <si>
    <t>Take-Offs</t>
  </si>
  <si>
    <t>Take-Off-Concrete</t>
  </si>
  <si>
    <t>Take-Off-Modular</t>
  </si>
  <si>
    <t>Overhead Wiring &amp; Gantry Structures</t>
  </si>
  <si>
    <t>Overhead Wiring Structures</t>
  </si>
  <si>
    <t>Overhead Wiring Structure Mast</t>
  </si>
  <si>
    <t>Overhead  Wiring Structure Portal</t>
  </si>
  <si>
    <t>Overhead wiring &amp; Gantry Structures</t>
  </si>
  <si>
    <t>Overhead  Wiring Registration Point</t>
  </si>
  <si>
    <t>Overhead Track Gantry Structures</t>
  </si>
  <si>
    <t>Overhead Signal Gantry Structure</t>
  </si>
  <si>
    <t>OH Combined OHW &amp; Signal Gantry Portal</t>
  </si>
  <si>
    <t>Condition Monitoring Gantry</t>
  </si>
  <si>
    <t>Overhead Loading Structure</t>
  </si>
  <si>
    <t>Tunnels</t>
  </si>
  <si>
    <t>Tunnel</t>
  </si>
  <si>
    <t>Tunnel-Concrete Construction</t>
  </si>
  <si>
    <t>Tunnel-Masonry (Brick) Construction</t>
  </si>
  <si>
    <t>Tunnel-Steel Construction</t>
  </si>
  <si>
    <t>Tunnel-Unlined</t>
  </si>
  <si>
    <t>Tunnel Portal</t>
  </si>
  <si>
    <t>Caverns</t>
  </si>
  <si>
    <t xml:space="preserve">Station Cavern </t>
  </si>
  <si>
    <t xml:space="preserve">Crossover Cavern </t>
  </si>
  <si>
    <t>Shafts</t>
  </si>
  <si>
    <t>Shaft</t>
  </si>
  <si>
    <t xml:space="preserve">Rail Enclosure Structure (RES)                    </t>
  </si>
  <si>
    <t>Rail Enclosure Structure (RES)</t>
  </si>
  <si>
    <t>Tunnel Equipment</t>
  </si>
  <si>
    <t>Noise Abatement Panel</t>
  </si>
  <si>
    <t>Tunnel Walkway</t>
  </si>
  <si>
    <t>Retaining Structures</t>
  </si>
  <si>
    <t>Walls</t>
  </si>
  <si>
    <t>Retaining Wall</t>
  </si>
  <si>
    <t>Masonry Retaining Wall</t>
  </si>
  <si>
    <t>Mass Block Retaining Wall (Crib or Gabion)</t>
  </si>
  <si>
    <t>Cantilever Retaining Wall</t>
  </si>
  <si>
    <t>Reinforced Soil / Soil Nail Retaining Wall</t>
  </si>
  <si>
    <t>Anchored Retaining Wall</t>
  </si>
  <si>
    <t>Post &amp; Panel Retaining Wall</t>
  </si>
  <si>
    <t>Timber Retaining Wall</t>
  </si>
  <si>
    <t>Shotcrete / Fibrecrete Retaining Wall</t>
  </si>
  <si>
    <t>Roads</t>
  </si>
  <si>
    <t>Access Roads</t>
  </si>
  <si>
    <t>Access Road</t>
  </si>
  <si>
    <t>Towers</t>
  </si>
  <si>
    <t>Communication Towers</t>
  </si>
  <si>
    <t>Communication Tower</t>
  </si>
  <si>
    <t>Water Towers</t>
  </si>
  <si>
    <t>Water Tower</t>
  </si>
  <si>
    <t>Power Transmission Towers</t>
  </si>
  <si>
    <t>Power Transmission Tower</t>
  </si>
  <si>
    <t>Light Towers</t>
  </si>
  <si>
    <t>Light Tower</t>
  </si>
  <si>
    <t>Track Slabs</t>
  </si>
  <si>
    <t>Track Slab</t>
  </si>
  <si>
    <t>Transition Slab</t>
  </si>
  <si>
    <t xml:space="preserve">Precast Track Slab System </t>
  </si>
  <si>
    <t>IVES Track System</t>
  </si>
  <si>
    <t>Service Route</t>
  </si>
  <si>
    <t>Above ground level</t>
  </si>
  <si>
    <t>Service Route-Above ground level</t>
  </si>
  <si>
    <t>Ground level</t>
  </si>
  <si>
    <t>Service Route-Ground level</t>
  </si>
  <si>
    <t>Below ground level</t>
  </si>
  <si>
    <t>Service Route-Below ground level</t>
  </si>
  <si>
    <t>Under Track Crossing</t>
  </si>
  <si>
    <t>Cable Pit</t>
  </si>
  <si>
    <t>Miscellaneous Structures</t>
  </si>
  <si>
    <t>Coal Loader</t>
  </si>
  <si>
    <t>Coal unloader</t>
  </si>
  <si>
    <t>Loading Dock</t>
  </si>
  <si>
    <t>Dry Dock</t>
  </si>
  <si>
    <t>Boat Ramp</t>
  </si>
  <si>
    <t>Safety Ramp</t>
  </si>
  <si>
    <t>Cycleway</t>
  </si>
  <si>
    <t>Infrastructure Walkway</t>
  </si>
  <si>
    <t>Airspace Development</t>
  </si>
  <si>
    <t>Cattle Grid</t>
  </si>
  <si>
    <t>Cattle Stop</t>
  </si>
  <si>
    <t>Sand Box</t>
  </si>
  <si>
    <t>Water Spout</t>
  </si>
  <si>
    <t>Fauna Crossing</t>
  </si>
  <si>
    <t>Slipway</t>
  </si>
  <si>
    <t>Turntable</t>
  </si>
  <si>
    <t>Inspection Pit</t>
  </si>
  <si>
    <t>Environmental Toilet</t>
  </si>
  <si>
    <t>Geotechnical Equipment</t>
  </si>
  <si>
    <t>Geotechnical Monitoring Instruments</t>
  </si>
  <si>
    <t>GMI-Inclinometer</t>
  </si>
  <si>
    <t>GMI-Extensometer</t>
  </si>
  <si>
    <t>GMI-Piezometer</t>
  </si>
  <si>
    <t>GMI-Tiltmeter</t>
  </si>
  <si>
    <t>GMI-Earth Pressure Cell</t>
  </si>
  <si>
    <t>GMI-Load Cell</t>
  </si>
  <si>
    <t>GMI-Tensiometer</t>
  </si>
  <si>
    <t>GMI-Strain Gauge</t>
  </si>
  <si>
    <t>Early Warning Systems</t>
  </si>
  <si>
    <t>EWS - Slip Detectors</t>
  </si>
  <si>
    <t>EWS - Rock Fall Detectors</t>
  </si>
  <si>
    <t>EWS - Vibration Monitors</t>
  </si>
  <si>
    <t>EWS - Rainfall Monitors</t>
  </si>
  <si>
    <t>EWS - Flood Level Monitors</t>
  </si>
  <si>
    <t>TMC Framework for Architecture &amp; Services</t>
  </si>
  <si>
    <t>Count</t>
  </si>
  <si>
    <t>AR</t>
  </si>
  <si>
    <t>Architecture &amp; Services</t>
  </si>
  <si>
    <t>Vertical Transportation</t>
  </si>
  <si>
    <t>Lifts</t>
  </si>
  <si>
    <t>Architecture and Services</t>
  </si>
  <si>
    <t>Lift Hydraulic</t>
  </si>
  <si>
    <t>Lift Electric Traction</t>
  </si>
  <si>
    <t>Lift Overhead Traction</t>
  </si>
  <si>
    <t>Lift Hoist</t>
  </si>
  <si>
    <t xml:space="preserve">Lift Motor Roomless                             </t>
  </si>
  <si>
    <t>Lift Motor Roomless</t>
  </si>
  <si>
    <t>Lift Wheelchair</t>
  </si>
  <si>
    <t>Lift Chain Drive</t>
  </si>
  <si>
    <t xml:space="preserve">Lift Cable Drive                     </t>
  </si>
  <si>
    <t>Lift Screw Jack Drive</t>
  </si>
  <si>
    <t>Escalators</t>
  </si>
  <si>
    <t>Mechanical Systems (HVAC)  (Heating Ventilation Air Conditioning)</t>
  </si>
  <si>
    <t>Air Conditioning Direct Expansion Systems</t>
  </si>
  <si>
    <t>Mechanical Systems (HVAC)  (HEATING VENTILATION AIR CONDITIONING)</t>
  </si>
  <si>
    <t>AC Packaged System</t>
  </si>
  <si>
    <t>AC Packaged Sys-Ducted Air Cooled</t>
  </si>
  <si>
    <t>AC Packaged Sys-Ducted Water Cooled</t>
  </si>
  <si>
    <t>AC Packaged Sys-Non Ducted Air Cooled</t>
  </si>
  <si>
    <t>AC Packaged Sys-Non Ducted Water Cooled</t>
  </si>
  <si>
    <t>AC Split System</t>
  </si>
  <si>
    <t>AC Split System Single</t>
  </si>
  <si>
    <t>AC Split System Multi</t>
  </si>
  <si>
    <t>AC Split System Ducted</t>
  </si>
  <si>
    <t>AC Split System VRV</t>
  </si>
  <si>
    <t>AC Single Unit RAC</t>
  </si>
  <si>
    <t>Computer Room Air Conditioner (CRAC)</t>
  </si>
  <si>
    <t>CRAC System-Air Cooled</t>
  </si>
  <si>
    <t>CRAC System-Water Cooled</t>
  </si>
  <si>
    <t>Air Conditioning Water Systems</t>
  </si>
  <si>
    <t>Chilled Water System</t>
  </si>
  <si>
    <t>Chilled Water System-Air Cooled</t>
  </si>
  <si>
    <t>Chilled Water System-Water Cooled</t>
  </si>
  <si>
    <t>Hot Water Heating System</t>
  </si>
  <si>
    <t>Air Conditioning Equipments</t>
  </si>
  <si>
    <t>Air / Fan Equipment</t>
  </si>
  <si>
    <t>Air Handling Unit</t>
  </si>
  <si>
    <t>Fan Coil Unit</t>
  </si>
  <si>
    <t xml:space="preserve">Heat Exchanger </t>
  </si>
  <si>
    <t>Heat Exchanger</t>
  </si>
  <si>
    <t>Cooling Equipment</t>
  </si>
  <si>
    <t>Chiller-Air Cooled</t>
  </si>
  <si>
    <t>Chiller-Water Cooled</t>
  </si>
  <si>
    <t>Cooling Tower</t>
  </si>
  <si>
    <t xml:space="preserve">Fluid Cooler Unit </t>
  </si>
  <si>
    <t>CRAC Chilled Water Unit</t>
  </si>
  <si>
    <t>Heating Equipment</t>
  </si>
  <si>
    <t>Boiler</t>
  </si>
  <si>
    <t xml:space="preserve">Pump </t>
  </si>
  <si>
    <t>Pump-Chilled Water</t>
  </si>
  <si>
    <t>Pump-Condenser Water</t>
  </si>
  <si>
    <t>Pump-Hot Water</t>
  </si>
  <si>
    <t>Tank</t>
  </si>
  <si>
    <t>Tank-Expansion</t>
  </si>
  <si>
    <t>Tank-Buffer</t>
  </si>
  <si>
    <t>Ventilation Systems</t>
  </si>
  <si>
    <t>Air Supply Systems</t>
  </si>
  <si>
    <t>Fresh Air Supply System</t>
  </si>
  <si>
    <t>Air Extraction Systems</t>
  </si>
  <si>
    <t>General Extraction System</t>
  </si>
  <si>
    <t>Smoke Extraction System</t>
  </si>
  <si>
    <t>Toilet Exhaust</t>
  </si>
  <si>
    <t>Kitchen Exhaust</t>
  </si>
  <si>
    <t>Air Pressurisation Systems</t>
  </si>
  <si>
    <t>Tunnel Ventilation Systems</t>
  </si>
  <si>
    <t>Longitudinal Jet Fan System</t>
  </si>
  <si>
    <t>Tunnel Air Supply System</t>
  </si>
  <si>
    <t>Tunnel Extraction System</t>
  </si>
  <si>
    <t>Cross Passage System</t>
  </si>
  <si>
    <t>Ventilation Equipments</t>
  </si>
  <si>
    <t>Jet Fan</t>
  </si>
  <si>
    <t>TV Jet Foil Fan-Flakt Woods</t>
  </si>
  <si>
    <t>TV Jet Fan Reversible-Flakt Woods</t>
  </si>
  <si>
    <t>Tunnel Ventilation Jet Fan-VarSpeed</t>
  </si>
  <si>
    <t>Axial Fan</t>
  </si>
  <si>
    <t>Tunnel Ventilation Axial Fan</t>
  </si>
  <si>
    <t>Underground Station Ventilation Axial Fan</t>
  </si>
  <si>
    <t>Centrifugal Fan</t>
  </si>
  <si>
    <t xml:space="preserve">Dampers                                           </t>
  </si>
  <si>
    <t>Tunnel Ventilation Damper</t>
  </si>
  <si>
    <t>Underground Station Ventilation Damper</t>
  </si>
  <si>
    <t>Fire Damper</t>
  </si>
  <si>
    <t>Motorised Volume Control Damper</t>
  </si>
  <si>
    <t>Compressors</t>
  </si>
  <si>
    <t>Receivers</t>
  </si>
  <si>
    <t>Air Dryers</t>
  </si>
  <si>
    <t>Fire &amp; Life Safety Systems</t>
  </si>
  <si>
    <t>Automatic Fire Sprinkler Systems</t>
  </si>
  <si>
    <t>Auto Fire Sprinkler-Wet Pipe Systems</t>
  </si>
  <si>
    <t>Auto Fire Sprinkler-Dry Pipe System</t>
  </si>
  <si>
    <t>Fire Sprinkler-Deluge &amp; Water Spray Sys</t>
  </si>
  <si>
    <t>Auto Fire Sprinkler-Pre-Action Systems</t>
  </si>
  <si>
    <t>Fire Pumpsets</t>
  </si>
  <si>
    <t>Fire Booster Pumpset</t>
  </si>
  <si>
    <t>Fire Hose Reel Jacking Pump</t>
  </si>
  <si>
    <t>Fire Hydrant Systems</t>
  </si>
  <si>
    <t>Fire Hydrant System</t>
  </si>
  <si>
    <t>Fire Hydrant Landing Valve</t>
  </si>
  <si>
    <t>Water Storage Tanks For Fire Protection Systems</t>
  </si>
  <si>
    <t>Water Storage Tanks-Fire Protection Sys</t>
  </si>
  <si>
    <t>Fire Detection And Alarm Systems</t>
  </si>
  <si>
    <t>Fire Indicator Panel (FIP)</t>
  </si>
  <si>
    <t>Fire Management System (EBI)</t>
  </si>
  <si>
    <t>Fire Detection and Alarm Systems</t>
  </si>
  <si>
    <t>Fire Alarm System</t>
  </si>
  <si>
    <t>FD-Smoke Detector</t>
  </si>
  <si>
    <t>FD-Thermal Detector</t>
  </si>
  <si>
    <t>FD-Break Glass Alarm</t>
  </si>
  <si>
    <t>Alarm 240V</t>
  </si>
  <si>
    <t>Smoke Alarm</t>
  </si>
  <si>
    <t>Heat Alarm</t>
  </si>
  <si>
    <t>Warning and Intercom Systems</t>
  </si>
  <si>
    <t>Emergency Warning System (Sound)</t>
  </si>
  <si>
    <t>Emergency Intercom System (Phone)</t>
  </si>
  <si>
    <t>Building Occupant Warning System</t>
  </si>
  <si>
    <t xml:space="preserve">Aspirating Smoke Detector System </t>
  </si>
  <si>
    <t>Special Hazard Systems</t>
  </si>
  <si>
    <t>Water Misting Suppression System</t>
  </si>
  <si>
    <t>Foam Suppression System</t>
  </si>
  <si>
    <t>Gas Suppression System</t>
  </si>
  <si>
    <t>Portable Fire Fighting Equipment</t>
  </si>
  <si>
    <t>Fire Hose Reels</t>
  </si>
  <si>
    <t>Fire Hose Reels System</t>
  </si>
  <si>
    <t>Fire Hose Reel</t>
  </si>
  <si>
    <t>Portable and Wheeled Fire Extinguishers</t>
  </si>
  <si>
    <t>Portable and Wheeled Fire Extinguisher</t>
  </si>
  <si>
    <t>Fire Blanket</t>
  </si>
  <si>
    <t>Fire &amp; Smoke Control Systems</t>
  </si>
  <si>
    <t>Passive Fire &amp; Smoke Control Systems</t>
  </si>
  <si>
    <t>Fire &amp; Smoke Barriers Walls</t>
  </si>
  <si>
    <t>Passive Fire &amp; Smoke Systems</t>
  </si>
  <si>
    <t>Fire &amp; Smoke Barriers Floors</t>
  </si>
  <si>
    <t>Fire &amp; Smoke Barriers Ceiling</t>
  </si>
  <si>
    <t>Fire &amp; Smoke Rated Access Panels/Hatches</t>
  </si>
  <si>
    <t>Fire-Protected Structural Members</t>
  </si>
  <si>
    <t>Hinged &amp; Pivoted Fire-Resistant Doorsets</t>
  </si>
  <si>
    <t>Sliding Doors Fire-Resistant Doorsets</t>
  </si>
  <si>
    <t>Hinged &amp; Pivoted Smoke Doors</t>
  </si>
  <si>
    <t>Fire-Shutters</t>
  </si>
  <si>
    <t>Fire-Rated Glazing</t>
  </si>
  <si>
    <t>Fire-Protected Air Ducts</t>
  </si>
  <si>
    <t xml:space="preserve">Fire &amp; Smoke Barriers Curtain </t>
  </si>
  <si>
    <t xml:space="preserve">Fire &amp; Smoke Control For Mechanical Services </t>
  </si>
  <si>
    <t>Smoke Control And HVAC</t>
  </si>
  <si>
    <t>Hydraulic Systems (Water, Sewer, Drainage)</t>
  </si>
  <si>
    <t>Water Supply Systems</t>
  </si>
  <si>
    <t>Potable Cold Water Supply</t>
  </si>
  <si>
    <t>Potable Cold Water Storage</t>
  </si>
  <si>
    <t>Portable Cold Water Supply</t>
  </si>
  <si>
    <t>Potable Cold Water Pumps</t>
  </si>
  <si>
    <t>Potable Cold Water Reticulation</t>
  </si>
  <si>
    <t>Potable Cold Water Meter</t>
  </si>
  <si>
    <t>Hot Water Supply</t>
  </si>
  <si>
    <t>Hot Water Storage</t>
  </si>
  <si>
    <t>Hot Water Pumps</t>
  </si>
  <si>
    <t>Hot Water Reticulation</t>
  </si>
  <si>
    <t>AR05120300</t>
  </si>
  <si>
    <t>Hot Water Tempering Valve</t>
  </si>
  <si>
    <t>Instantaneous Hot Water System (Gas)</t>
  </si>
  <si>
    <t>Instantaneous Hot Water System (Electrical)</t>
  </si>
  <si>
    <t>Storm Water Supply</t>
  </si>
  <si>
    <t>Storm Water Storage</t>
  </si>
  <si>
    <t>Storm Water Systems</t>
  </si>
  <si>
    <t>Storm Water Pumps</t>
  </si>
  <si>
    <t>Storm Water Reticulation</t>
  </si>
  <si>
    <t>Valves</t>
  </si>
  <si>
    <t xml:space="preserve">Backflow Prevention Valve </t>
  </si>
  <si>
    <t xml:space="preserve">Thermostatic Mixing Valves </t>
  </si>
  <si>
    <t>Rain Water Supply</t>
  </si>
  <si>
    <t>Rain Water Storage</t>
  </si>
  <si>
    <t>Rain Water Harvesting System</t>
  </si>
  <si>
    <t>AR05160100</t>
  </si>
  <si>
    <t>Sanitary Sewer Systems</t>
  </si>
  <si>
    <t>Sewer Traps (Oil, Grease, Waste)</t>
  </si>
  <si>
    <t>Sewer Systems</t>
  </si>
  <si>
    <t>Sewer Reticulation</t>
  </si>
  <si>
    <t>Sewer Inspection Opening</t>
  </si>
  <si>
    <t>Sewer Tank</t>
  </si>
  <si>
    <t>Sewer Ejector Pump</t>
  </si>
  <si>
    <t>Sewer Macerator Pump</t>
  </si>
  <si>
    <t>Sewer Sanitary Pump</t>
  </si>
  <si>
    <t>Environmental Separation Unit</t>
  </si>
  <si>
    <t>Stormwater Drainage Systems</t>
  </si>
  <si>
    <t>Drainage Sumps</t>
  </si>
  <si>
    <t>Drainage Systems</t>
  </si>
  <si>
    <t>Drainage Pumps</t>
  </si>
  <si>
    <t>Drainage Reticulation</t>
  </si>
  <si>
    <t>Drainage Storage</t>
  </si>
  <si>
    <t>Tunnel Stormwater Drainage Systems</t>
  </si>
  <si>
    <t>Tunnel Drainage Sumps</t>
  </si>
  <si>
    <t>Tunnel Drainage Systems</t>
  </si>
  <si>
    <t>Tunnel Drainage Pumps</t>
  </si>
  <si>
    <t>Tunnel Drainage Reticulation</t>
  </si>
  <si>
    <t>Tunnel Drainage Storage</t>
  </si>
  <si>
    <t>Water Treatment Systems</t>
  </si>
  <si>
    <t>Water Treatment System</t>
  </si>
  <si>
    <t>Water Filtration Systems</t>
  </si>
  <si>
    <t>Water Filtration System</t>
  </si>
  <si>
    <t>Pump Control Panel</t>
  </si>
  <si>
    <t>Gas Systems</t>
  </si>
  <si>
    <t>Gas Supply Systems</t>
  </si>
  <si>
    <t>Gas Storage Meter</t>
  </si>
  <si>
    <t>Gas Storage Press Regulating</t>
  </si>
  <si>
    <t>Gas Supply Reticulation</t>
  </si>
  <si>
    <t>Gas Storage</t>
  </si>
  <si>
    <t>Electrical LV Installation &amp; Lighting Systems</t>
  </si>
  <si>
    <t>Lighting System</t>
  </si>
  <si>
    <t>General Lighting</t>
  </si>
  <si>
    <t>Emergency Lighting</t>
  </si>
  <si>
    <t>Yard Lighting</t>
  </si>
  <si>
    <t>Tunnel Lighting</t>
  </si>
  <si>
    <t>Solar Lighting</t>
  </si>
  <si>
    <t>Electrical Installation System</t>
  </si>
  <si>
    <t>LV Fixtures &amp; Fittings</t>
  </si>
  <si>
    <t>Back Up Systems</t>
  </si>
  <si>
    <t>Installation UPS</t>
  </si>
  <si>
    <t>Metering</t>
  </si>
  <si>
    <t>Battery Backup System</t>
  </si>
  <si>
    <t>Standby Power Generator</t>
  </si>
  <si>
    <t>Photovoltaic System</t>
  </si>
  <si>
    <t>Panel</t>
  </si>
  <si>
    <t>Inverter</t>
  </si>
  <si>
    <t>Installation Switchboards</t>
  </si>
  <si>
    <t>Main Installation Board</t>
  </si>
  <si>
    <t>Sub Installation Board</t>
  </si>
  <si>
    <t>Change Over Panel</t>
  </si>
  <si>
    <t>LV Reticulation and Earthing</t>
  </si>
  <si>
    <t>Earthing, Lightning, Surge Protection</t>
  </si>
  <si>
    <t>LV Reticulation System</t>
  </si>
  <si>
    <t>LV Supply Conditioning</t>
  </si>
  <si>
    <t>Power Factor Correction System</t>
  </si>
  <si>
    <t>LV Harmonic Filter</t>
  </si>
  <si>
    <t>Installation Lighting Pole</t>
  </si>
  <si>
    <t>Lighting Poles - Steel</t>
  </si>
  <si>
    <t>Lighting Poles - Timber</t>
  </si>
  <si>
    <t>EV Charging Station</t>
  </si>
  <si>
    <t>Urban Design &amp; Landscaping</t>
  </si>
  <si>
    <t>Landscaping</t>
  </si>
  <si>
    <t>Memorial</t>
  </si>
  <si>
    <t>Artwork</t>
  </si>
  <si>
    <t>Buildings &amp; Access</t>
  </si>
  <si>
    <t>Buildings</t>
  </si>
  <si>
    <t>Permanent</t>
  </si>
  <si>
    <t>Buildings-Permanent</t>
  </si>
  <si>
    <t>Temporary</t>
  </si>
  <si>
    <t>Buildings-Temporary</t>
  </si>
  <si>
    <t>Platforms</t>
  </si>
  <si>
    <t>Platform</t>
  </si>
  <si>
    <t>Safe Access Platform</t>
  </si>
  <si>
    <t>Platform Gap Filler</t>
  </si>
  <si>
    <t>Canopy</t>
  </si>
  <si>
    <t>Photovoltaic System Structure</t>
  </si>
  <si>
    <t>Concourse</t>
  </si>
  <si>
    <t>Lift Tower</t>
  </si>
  <si>
    <t>Rooms</t>
  </si>
  <si>
    <t>Access</t>
  </si>
  <si>
    <t>Access Stairs</t>
  </si>
  <si>
    <t>Access Stair</t>
  </si>
  <si>
    <t>Track To Platform Stair</t>
  </si>
  <si>
    <t>Train To Track Stair</t>
  </si>
  <si>
    <t>Access Ramps</t>
  </si>
  <si>
    <t>Access Ramp</t>
  </si>
  <si>
    <t>Vehicular Ramp</t>
  </si>
  <si>
    <t>Walkways</t>
  </si>
  <si>
    <t>Walkway</t>
  </si>
  <si>
    <t>Emergency Walkway</t>
  </si>
  <si>
    <t>Access Barriers</t>
  </si>
  <si>
    <t>Fixed Expandable Barrier</t>
  </si>
  <si>
    <t>Access Doors</t>
  </si>
  <si>
    <t>Non Fire Rated Egress Door</t>
  </si>
  <si>
    <t>Roller Door</t>
  </si>
  <si>
    <t xml:space="preserve">Automatic Swing Door </t>
  </si>
  <si>
    <t xml:space="preserve">Automatic Sliding Door </t>
  </si>
  <si>
    <t>Access Ladders</t>
  </si>
  <si>
    <t>Height Safety Restraint</t>
  </si>
  <si>
    <t>Suites</t>
  </si>
  <si>
    <t>Industrial</t>
  </si>
  <si>
    <t>Office</t>
  </si>
  <si>
    <t>Residential</t>
  </si>
  <si>
    <t>Community</t>
  </si>
  <si>
    <t>Retail</t>
  </si>
  <si>
    <t>Land</t>
  </si>
  <si>
    <t>Telecommunication</t>
  </si>
  <si>
    <t>Car Parks</t>
  </si>
  <si>
    <t>Multi Storey Commuter Car Park</t>
  </si>
  <si>
    <t>At Grade Commuter Car Park</t>
  </si>
  <si>
    <t>Staff Car Park</t>
  </si>
  <si>
    <t>AR10130100</t>
  </si>
  <si>
    <t>Kiss and Ride Bay</t>
  </si>
  <si>
    <t>Fixtures &amp; Fixed Plant</t>
  </si>
  <si>
    <t>Fixed Plant</t>
  </si>
  <si>
    <t>Chute</t>
  </si>
  <si>
    <t>Crane</t>
  </si>
  <si>
    <t>Crusher</t>
  </si>
  <si>
    <t>Conveyor</t>
  </si>
  <si>
    <t>Decanting Machine</t>
  </si>
  <si>
    <t>Decanting Plant</t>
  </si>
  <si>
    <t>Drill Stand</t>
  </si>
  <si>
    <t>Drop Table</t>
  </si>
  <si>
    <t>Guillotine</t>
  </si>
  <si>
    <t>Train Jack</t>
  </si>
  <si>
    <t>Lifting Jack</t>
  </si>
  <si>
    <t>Lathe</t>
  </si>
  <si>
    <t>Load Balancer</t>
  </si>
  <si>
    <t>Load Box</t>
  </si>
  <si>
    <t>Lifting Beam</t>
  </si>
  <si>
    <t>Mill</t>
  </si>
  <si>
    <t>14</t>
  </si>
  <si>
    <t>Paint Booth</t>
  </si>
  <si>
    <t>15</t>
  </si>
  <si>
    <t>Pollution Plant</t>
  </si>
  <si>
    <t>16</t>
  </si>
  <si>
    <t>Press</t>
  </si>
  <si>
    <t>17</t>
  </si>
  <si>
    <t>Saw</t>
  </si>
  <si>
    <t>18</t>
  </si>
  <si>
    <t>Screen</t>
  </si>
  <si>
    <t>19</t>
  </si>
  <si>
    <t>Vacuum</t>
  </si>
  <si>
    <t>20</t>
  </si>
  <si>
    <t>21</t>
  </si>
  <si>
    <t>Wash Plant</t>
  </si>
  <si>
    <t>Weighbridge non-rail</t>
  </si>
  <si>
    <t>Fixed Storage Racks</t>
  </si>
  <si>
    <t>Hoist</t>
  </si>
  <si>
    <t>Winch</t>
  </si>
  <si>
    <t>Transfer Trolley</t>
  </si>
  <si>
    <t>Stand</t>
  </si>
  <si>
    <t>Lifting Frame</t>
  </si>
  <si>
    <t>Hydraulic Lifting Platform</t>
  </si>
  <si>
    <t>Lifting Attachments</t>
  </si>
  <si>
    <t>Storage Cage</t>
  </si>
  <si>
    <t>Lifting Sling</t>
  </si>
  <si>
    <t>Fixtures</t>
  </si>
  <si>
    <t>Rubbish Bin</t>
  </si>
  <si>
    <t>Seats</t>
  </si>
  <si>
    <t>Eye Wash/ Safety Shower</t>
  </si>
  <si>
    <t>Defibrillator</t>
  </si>
  <si>
    <t>Nursing Bench</t>
  </si>
  <si>
    <t>Drinking Fountain</t>
  </si>
  <si>
    <t>Bicycle Rack</t>
  </si>
  <si>
    <t>Bicycle Locker</t>
  </si>
  <si>
    <t>AR11200800</t>
  </si>
  <si>
    <t>Sink</t>
  </si>
  <si>
    <t>Toilets</t>
  </si>
  <si>
    <t>Accessible Toilet</t>
  </si>
  <si>
    <t>Family Assisted Toilet</t>
  </si>
  <si>
    <t>Public Toilet</t>
  </si>
  <si>
    <t>Staff Toilet</t>
  </si>
  <si>
    <t>Train Station Hub Enclosure</t>
  </si>
  <si>
    <t xml:space="preserve">Platform Hub </t>
  </si>
  <si>
    <t xml:space="preserve">Standalone Hub </t>
  </si>
  <si>
    <t xml:space="preserve">Recessed Hub </t>
  </si>
  <si>
    <t>Minor Plant &amp; Equipment</t>
  </si>
  <si>
    <t>Calibrated Equipment</t>
  </si>
  <si>
    <t>Calibrated Devices</t>
  </si>
  <si>
    <t>Calibrated Meters</t>
  </si>
  <si>
    <t>Safeworking Equipment</t>
  </si>
  <si>
    <t>Safeworking Devices</t>
  </si>
  <si>
    <t>Hand Tools (non powered)</t>
  </si>
  <si>
    <t>Electrical Equipment</t>
  </si>
  <si>
    <t>Electrical Devices</t>
  </si>
  <si>
    <t>Electrical Hand Tools</t>
  </si>
  <si>
    <t>Electrical Appliances</t>
  </si>
  <si>
    <t>Ice Maker</t>
  </si>
  <si>
    <t>Hydraulic/Pneumatic Equipment</t>
  </si>
  <si>
    <t>Hydraulic/Pneumatic Devices</t>
  </si>
  <si>
    <t>Hydraulic/Pneumatic Hand Tools</t>
  </si>
  <si>
    <t>Motorised Equipment</t>
  </si>
  <si>
    <t>Motorised Devices</t>
  </si>
  <si>
    <t>Motorised Hand Tools</t>
  </si>
  <si>
    <t>Storage Equipment</t>
  </si>
  <si>
    <t>Storage Devices</t>
  </si>
  <si>
    <t>Trolleys</t>
  </si>
  <si>
    <t>Shipping Container</t>
  </si>
  <si>
    <t>Miscellaneous Equipment</t>
  </si>
  <si>
    <t>Miscellaneous Devices</t>
  </si>
  <si>
    <t>Rail Tensioner</t>
  </si>
  <si>
    <t>Fuel Systems</t>
  </si>
  <si>
    <t>Signage</t>
  </si>
  <si>
    <t>Evacuation Signage</t>
  </si>
  <si>
    <t>Wayfinding Signage</t>
  </si>
  <si>
    <t>Platform Marker</t>
  </si>
  <si>
    <t>Car Stopping Platform Marker</t>
  </si>
  <si>
    <t>End of Usable Platform Marker</t>
  </si>
  <si>
    <t>Facility Signage</t>
  </si>
  <si>
    <t>Honour Roll</t>
  </si>
  <si>
    <t>TMC Framework for Track</t>
  </si>
  <si>
    <t>TR</t>
  </si>
  <si>
    <t>Track</t>
  </si>
  <si>
    <t>Plain Line System</t>
  </si>
  <si>
    <t>Track-Plain Line</t>
  </si>
  <si>
    <t>Track-Siding</t>
  </si>
  <si>
    <t>Track-Main Line - Embedded</t>
  </si>
  <si>
    <t>Track-Siding - Embedded</t>
  </si>
  <si>
    <t>Special Track Work</t>
  </si>
  <si>
    <t>Turnouts</t>
  </si>
  <si>
    <t>Turnout Standard Xing</t>
  </si>
  <si>
    <t>Turnout Swing Nose Xing</t>
  </si>
  <si>
    <t>Turnout Manganese Xing</t>
  </si>
  <si>
    <t>Turnout Manganese Swing Nose Xing</t>
  </si>
  <si>
    <t xml:space="preserve">Turnout Manganese Spring Wing Xing </t>
  </si>
  <si>
    <t>Turnout Standard Xing - Embedded</t>
  </si>
  <si>
    <t>Turnout Manganese Xing - Embedded</t>
  </si>
  <si>
    <t>Catch Points</t>
  </si>
  <si>
    <t>Catch Point</t>
  </si>
  <si>
    <t>Diamonds</t>
  </si>
  <si>
    <t>Diamond Standard Xing</t>
  </si>
  <si>
    <t>Diamond Manganese Xing</t>
  </si>
  <si>
    <t>Diamond Standard Xing- Embedded</t>
  </si>
  <si>
    <t>Diamond Manganese Xing - Embedded</t>
  </si>
  <si>
    <t>Slips</t>
  </si>
  <si>
    <t>Single Slip</t>
  </si>
  <si>
    <t>Single Slip Standard Xing</t>
  </si>
  <si>
    <t>Single Slip Manganese Xing</t>
  </si>
  <si>
    <t>Double Slip</t>
  </si>
  <si>
    <t>Double Slip Standard Xing</t>
  </si>
  <si>
    <t>Double Slip Manganese Xing</t>
  </si>
  <si>
    <t>Expansion Switch</t>
  </si>
  <si>
    <t>Switches and Crossings</t>
  </si>
  <si>
    <t>V - Crossing</t>
  </si>
  <si>
    <t>K - Crossing</t>
  </si>
  <si>
    <t>Turnout Switch</t>
  </si>
  <si>
    <t>V - Crossing - Embedded</t>
  </si>
  <si>
    <t>K - Crossing - Embedded</t>
  </si>
  <si>
    <t>H - Crossing - Embedded</t>
  </si>
  <si>
    <t>Turnout Switch - Embedded</t>
  </si>
  <si>
    <t>Bearers</t>
  </si>
  <si>
    <t>Standard Bearers</t>
  </si>
  <si>
    <t>Jointed Bearers</t>
  </si>
  <si>
    <t>Track Equipment</t>
  </si>
  <si>
    <t>Rail</t>
  </si>
  <si>
    <t>Plain Line Track Equipment</t>
  </si>
  <si>
    <t>Grooved Rail</t>
  </si>
  <si>
    <t>Rail Joints</t>
  </si>
  <si>
    <t>Rail Insulated Joint</t>
  </si>
  <si>
    <t>Sleepers</t>
  </si>
  <si>
    <t>Sleeper</t>
  </si>
  <si>
    <t>Ballast</t>
  </si>
  <si>
    <t>Rail Weld</t>
  </si>
  <si>
    <t>Wirefeed WheelBurn Weld</t>
  </si>
  <si>
    <t>Aluminothermic Weld</t>
  </si>
  <si>
    <t>Wirefeed Turnout Weld</t>
  </si>
  <si>
    <t>Track &amp; Rail Ancillary Equipment</t>
  </si>
  <si>
    <t>End of Line Stops</t>
  </si>
  <si>
    <t>Fixed Buffer Stops</t>
  </si>
  <si>
    <t>Fixed Buffer Stop</t>
  </si>
  <si>
    <t>Energy Absorbing Buffer Stops</t>
  </si>
  <si>
    <t>Energy Absorbing Buffer Stop-Friction</t>
  </si>
  <si>
    <t>Energy Absorbing Buffer Stop-Hydraulic</t>
  </si>
  <si>
    <t>Energy Absorbing Buffer Stop-Combination</t>
  </si>
  <si>
    <t>Other Stops</t>
  </si>
  <si>
    <t>Ash Stop</t>
  </si>
  <si>
    <t xml:space="preserve">Applicators </t>
  </si>
  <si>
    <t>Gauge Face Rail Lubricator - Mechanical</t>
  </si>
  <si>
    <t>Rail Lubricator C4</t>
  </si>
  <si>
    <t xml:space="preserve">Rail Lubricator M4 </t>
  </si>
  <si>
    <t>Rail Lubricator M6</t>
  </si>
  <si>
    <t>Rail Lubricator M7</t>
  </si>
  <si>
    <t>Rail Lubricator M50</t>
  </si>
  <si>
    <t>Rail Lubricator M100</t>
  </si>
  <si>
    <t>Gauge Face Rail Lubricator - Electrical</t>
  </si>
  <si>
    <t>Prot IV Rail Lubricator (LB Foster)</t>
  </si>
  <si>
    <t>Rail Lubricator (Whitmore Electro 15)</t>
  </si>
  <si>
    <t>Top of Rail Friction Modifier</t>
  </si>
  <si>
    <t>Rail Lubricator Wheel Squeal-Interphase</t>
  </si>
  <si>
    <t>Rail Lubricator Wheel Squeal-Flutek</t>
  </si>
  <si>
    <t>Prot IV TORFMA (LB Foster)</t>
  </si>
  <si>
    <t>Track Signage</t>
  </si>
  <si>
    <t>Speedboard</t>
  </si>
  <si>
    <t>Eight Cars Signage</t>
  </si>
  <si>
    <t>Derailer</t>
  </si>
  <si>
    <t>Survey Mark</t>
  </si>
  <si>
    <t>Track Control Mark</t>
  </si>
  <si>
    <t>Suvey Control Mark</t>
  </si>
  <si>
    <t xml:space="preserve">LiDAR Control Target </t>
  </si>
  <si>
    <t>Track Magnet</t>
  </si>
  <si>
    <t>North Pole magnet</t>
  </si>
  <si>
    <t>South Pole magnet</t>
  </si>
  <si>
    <t>Manual Non-Interlocking Points Levers</t>
  </si>
  <si>
    <t>Points Lever - Thornley</t>
  </si>
  <si>
    <t>Points Lever - Ball</t>
  </si>
  <si>
    <t>Points Lever - Racor</t>
  </si>
  <si>
    <t xml:space="preserve">Points Lever - National Trackwork </t>
  </si>
  <si>
    <t>TMC Framework for Property</t>
  </si>
  <si>
    <t>PP</t>
  </si>
  <si>
    <t>Property</t>
  </si>
  <si>
    <t>Corridors</t>
  </si>
  <si>
    <t>Rail Right of Way</t>
  </si>
  <si>
    <t>Rail Right of Way-Heavy Rail</t>
  </si>
  <si>
    <t>Rail Right of Way-Light Rail</t>
  </si>
  <si>
    <t>Rail Yards</t>
  </si>
  <si>
    <t>Rail Yard-Heavy Rail</t>
  </si>
  <si>
    <t>Rail Yard-Light Rail</t>
  </si>
  <si>
    <t>30</t>
  </si>
  <si>
    <t>Road Carriageways</t>
  </si>
  <si>
    <t>Road Carriageway</t>
  </si>
  <si>
    <t>40</t>
  </si>
  <si>
    <t>Waterways</t>
  </si>
  <si>
    <t>Waterway</t>
  </si>
  <si>
    <t>Interchanges</t>
  </si>
  <si>
    <t>Train Stations</t>
  </si>
  <si>
    <t>Train Station - City</t>
  </si>
  <si>
    <t>Train Station - Major</t>
  </si>
  <si>
    <t>Train Station - Suburban</t>
  </si>
  <si>
    <t>Train Station - Community</t>
  </si>
  <si>
    <t>Train Station - Outer Urban</t>
  </si>
  <si>
    <t>Light Rail Stops</t>
  </si>
  <si>
    <t>Light Rail Stop</t>
  </si>
  <si>
    <t>Ferry Wharves</t>
  </si>
  <si>
    <t>Ferry Wharf-Commuter</t>
  </si>
  <si>
    <t>Ferry Wharf-Charter</t>
  </si>
  <si>
    <t>Ferry Wharf-General</t>
  </si>
  <si>
    <t>Bus Stops</t>
  </si>
  <si>
    <t>Bus Stop</t>
  </si>
  <si>
    <t>Maintenance Facilities</t>
  </si>
  <si>
    <t>Fleet Depots</t>
  </si>
  <si>
    <t>Fleet Depot-Train</t>
  </si>
  <si>
    <t>Fleet Depot-Light Rail Vehicle</t>
  </si>
  <si>
    <t>Fleet Depot-Bus</t>
  </si>
  <si>
    <t>Infrastructure Depots</t>
  </si>
  <si>
    <t>Infrastructure Depot</t>
  </si>
  <si>
    <t>Ship Yards</t>
  </si>
  <si>
    <t>Ship Yard</t>
  </si>
  <si>
    <t>Operations Facilities</t>
  </si>
  <si>
    <t>Operations Centres</t>
  </si>
  <si>
    <t>Operations Centre</t>
  </si>
  <si>
    <t>Training Centres</t>
  </si>
  <si>
    <t>Training Centre</t>
  </si>
  <si>
    <t>Drivers &amp; Guards Amenties</t>
  </si>
  <si>
    <t xml:space="preserve">Yard Facilities </t>
  </si>
  <si>
    <t>Rail Yard Facility</t>
  </si>
  <si>
    <t>Logistics Facilities</t>
  </si>
  <si>
    <t>Quarry</t>
  </si>
  <si>
    <t>Warehouses</t>
  </si>
  <si>
    <t>Warehouse</t>
  </si>
  <si>
    <t>Fabrication Centres</t>
  </si>
  <si>
    <t>Fabrication Centre</t>
  </si>
  <si>
    <t>Electrical Facilities</t>
  </si>
  <si>
    <t>Distribution Substations</t>
  </si>
  <si>
    <t>Air Break Switch Substations</t>
  </si>
  <si>
    <t>Air Break Switch-Ground Substation</t>
  </si>
  <si>
    <t>Air Break Switch-Pole Substation</t>
  </si>
  <si>
    <t>Link Substations</t>
  </si>
  <si>
    <t>Link-Pole Substation</t>
  </si>
  <si>
    <t>Drop-out fuse – pole mounted substation</t>
  </si>
  <si>
    <t>Ring Main Switch Substations</t>
  </si>
  <si>
    <t>Air Ring Main Switch Substation-Various</t>
  </si>
  <si>
    <t>Oil Ring Main Switch Substation-Various</t>
  </si>
  <si>
    <t>SF6 Ring Main Switch Substation-Various</t>
  </si>
  <si>
    <t>Cast Resin Ring Main Switch-Pole Sub</t>
  </si>
  <si>
    <t>Cast Resin Ring Main Switch-Padmount Sub</t>
  </si>
  <si>
    <t>Ring Main CB Substations</t>
  </si>
  <si>
    <t>RM6 Circuit Breaker-Padmount Substation</t>
  </si>
  <si>
    <t>RM6 Circuit Breaker-Walk In Substation</t>
  </si>
  <si>
    <t>Other Distribution Substations/Locations</t>
  </si>
  <si>
    <t>Substations with Primary Voltage 2kV</t>
  </si>
  <si>
    <t>External LV Supply (Energy Supplier)</t>
  </si>
  <si>
    <t>System Substations</t>
  </si>
  <si>
    <t>Traction Substations</t>
  </si>
  <si>
    <t>1500V Traction Substation</t>
  </si>
  <si>
    <t>Section Huts</t>
  </si>
  <si>
    <t>1500V Section Hut</t>
  </si>
  <si>
    <t>Non-Traction Substations</t>
  </si>
  <si>
    <t>Non-Traction Substation</t>
  </si>
  <si>
    <t>Section Huts with Non-Traction Substations</t>
  </si>
  <si>
    <t>1500V Section Hut with Non-Traction SS</t>
  </si>
  <si>
    <t>Signalling &amp; Control Facilities</t>
  </si>
  <si>
    <t>Rail Signalling Facilities</t>
  </si>
  <si>
    <t>Rail Sig Facilities - Box/Complex</t>
  </si>
  <si>
    <t>Rail Sig Facilities - Small Buildings</t>
  </si>
  <si>
    <t>Rail Sig Facilities - Location Cases</t>
  </si>
  <si>
    <t>Rail Sig Facilities - Emergency Boxes</t>
  </si>
  <si>
    <t>Rail Control Systems Facilities</t>
  </si>
  <si>
    <t>Rail Control Systems Location</t>
  </si>
  <si>
    <t>Telecommunications Facilities</t>
  </si>
  <si>
    <t>Communications System Facilities</t>
  </si>
  <si>
    <t>Communications System Location</t>
  </si>
  <si>
    <t>Condition Monitoring System Facilities</t>
  </si>
  <si>
    <t>Condition Monitoring System Location</t>
  </si>
  <si>
    <t>Service &amp; Plant Facilities</t>
  </si>
  <si>
    <t>Services Facilities</t>
  </si>
  <si>
    <t>Tunnel Services Location</t>
  </si>
  <si>
    <t>Building Services Location</t>
  </si>
  <si>
    <t>Plant Facilities</t>
  </si>
  <si>
    <t>Water Treatment Plant</t>
  </si>
  <si>
    <t>Road Traffic Facilities</t>
  </si>
  <si>
    <t>Road Traffic Control System Location</t>
  </si>
  <si>
    <t>Road Traffic Info/Early Warning Location</t>
  </si>
  <si>
    <t>Road Traffic Compliance Location</t>
  </si>
  <si>
    <t>Commercial Facilities</t>
  </si>
  <si>
    <t>Industrial Property Facilities</t>
  </si>
  <si>
    <t>Office Property Facilities</t>
  </si>
  <si>
    <t>Residential Property Facilities</t>
  </si>
  <si>
    <t>Community Property Facilities</t>
  </si>
  <si>
    <t>50</t>
  </si>
  <si>
    <t>Retail Property Facilities</t>
  </si>
  <si>
    <t>60</t>
  </si>
  <si>
    <t>Utility Property Facilities</t>
  </si>
  <si>
    <t>Rest Areas</t>
  </si>
  <si>
    <t>Road Vehicle Rest Areas</t>
  </si>
  <si>
    <t>Road Vehicle Rest Area-Basic</t>
  </si>
  <si>
    <t>Road Vehicle Rest Area-Minor</t>
  </si>
  <si>
    <t>Road Vehicle Rest Area-Major</t>
  </si>
  <si>
    <t>Road Vehicle Load Checking Areas</t>
  </si>
  <si>
    <t>Road Vehicle Load Checking Area</t>
  </si>
  <si>
    <t>Feeder Easements</t>
  </si>
  <si>
    <t>High Voltage</t>
  </si>
  <si>
    <t>High Voltage Feeder Easement</t>
  </si>
  <si>
    <t>Communications Backbone</t>
  </si>
  <si>
    <t>Communications Backbone Feeder Easement</t>
  </si>
  <si>
    <t>Heritage</t>
  </si>
  <si>
    <t>Heritage Equipment</t>
  </si>
  <si>
    <t>Heritage Artwork</t>
  </si>
  <si>
    <t>TMC Framework for Electrical</t>
  </si>
  <si>
    <t>EL</t>
  </si>
  <si>
    <t>Electrical</t>
  </si>
  <si>
    <t>AC High Voltage Switchgear</t>
  </si>
  <si>
    <t>HV ACCB, Oil Interrupted</t>
  </si>
  <si>
    <t>HV ACCB, Bulk Oil Interrupted, Outdoor</t>
  </si>
  <si>
    <t>ACCB AEI 33KV LGIC/44 B/OIL OD</t>
  </si>
  <si>
    <t>ACCB BTH 66KV JB429 400AMP B/OIL OD</t>
  </si>
  <si>
    <t>ACCB BTH 33KV JB427 B/OIL OD</t>
  </si>
  <si>
    <t>ACCB W'HOUSE 33KV 1200A 345GCN B/OIL OD</t>
  </si>
  <si>
    <t>ACCB ENGLISH ELEC 66KV OKD-2 B/OIL OD</t>
  </si>
  <si>
    <t>ACCB ENGLISH ELEC 33KV OKH4D+OKH4E B/OIL</t>
  </si>
  <si>
    <t>ACCB INOUE 30 TEO-150-S 33KV B/OIL OD</t>
  </si>
  <si>
    <t>ACCB ENGLISH ELEC 66KV OKM6 B/OIL OD</t>
  </si>
  <si>
    <t>HV ACCB, Bulk Oil Interrupted, Indoor</t>
  </si>
  <si>
    <t>ACCB METRO VICKERS 33KV SB14 B/OIL ID</t>
  </si>
  <si>
    <t>ACCB REYROLLE 2KV 2B2 B/OIL ID</t>
  </si>
  <si>
    <t>ACCB STH WALES 11KV 250MVA B/OIL ID</t>
  </si>
  <si>
    <t>ACCB EMAIL 11KV S15 B/OIL ID</t>
  </si>
  <si>
    <t>ACCB STH WALES 11KV 350MVA B/OIL ID</t>
  </si>
  <si>
    <t>ACCB W'HOUSE ROSEBERY 2KV F150 B/OIL ID</t>
  </si>
  <si>
    <t>ACCB FERGUSON PALIN 11KV BVRP4 B/OIL ID</t>
  </si>
  <si>
    <t>ACCB FERGUSON PALIN 2KV B/OIL ID (SIG)</t>
  </si>
  <si>
    <t>ACCB REYROLLE 2KV B/OIL ID (SIG)</t>
  </si>
  <si>
    <t>ACCB REYROLLE 11KV LMT X10-MO B/OIL ID</t>
  </si>
  <si>
    <t>HV ACCB, Minimum Oil Interrupted, Outdoor</t>
  </si>
  <si>
    <t>ACCB MAGRINI GAL 66KV OCE/OCER60 M/OIL</t>
  </si>
  <si>
    <t>ACCB MAGRINI GAL 33KV 38MGE1500 M/OIL OD</t>
  </si>
  <si>
    <t>ACCB MAGRINI GAL 33KV OCEU 45/U M/OIL OD</t>
  </si>
  <si>
    <t>ACCB SPRECHER SCH 66KV HPFA-409 M/OIL OD</t>
  </si>
  <si>
    <t>ACCB REYROLLE 132KV CLASS-OS M/OIL OD</t>
  </si>
  <si>
    <t>ACCB ENERGOINVEST 33KV HPGE-75/12 M/OIL</t>
  </si>
  <si>
    <t>ACCB ENGLISH ELEC 33KV OKW3+OKW4 M/OIL</t>
  </si>
  <si>
    <t>ACCB REYROLLE 66KV CLASS-OS M/OIL OD</t>
  </si>
  <si>
    <t>ACCB ASEA 66KV HLC72.5/1600 M/OIL OD</t>
  </si>
  <si>
    <t>HV ACCB, Minimum Oil Interrupted, Indoor</t>
  </si>
  <si>
    <t>ACCB MAGRINI GAL 33KV 38MG1500 M/OIL ID</t>
  </si>
  <si>
    <t>ACCB BROWN BOV 33KV SBKJ36N1500 M/OIL ID</t>
  </si>
  <si>
    <t>HV ACCB, Gas Interrupted</t>
  </si>
  <si>
    <t>HV ACCB, Gas Interrupted, Indoor</t>
  </si>
  <si>
    <t>ACCB MAGRINI GAL 33KV 36GB25 GAS ID</t>
  </si>
  <si>
    <t>ACCB MAGRINI GAL 11KV 24GB20 SF6 GAS ID</t>
  </si>
  <si>
    <t>ACCB ABB 33KV SF6 HB36 GAS ID</t>
  </si>
  <si>
    <t>ACCB MERLIN GERIN 11KV YSF6 GAS ID</t>
  </si>
  <si>
    <t>ACCB MERLIN GERIN 33KV SF6 25KA FG4 GAS</t>
  </si>
  <si>
    <t>ACCB GEC ALSTHOM 33KV SF6 GAS ID</t>
  </si>
  <si>
    <t>ACCB MERLIN GERIN 33KV SF6 31KA FG4 GAS</t>
  </si>
  <si>
    <t>ACCB MERLIN GERIN 33KV SF6 31KA SF2 GAS</t>
  </si>
  <si>
    <t>ACCB MERLIN GERIN 11KV SF6 MCSET LF1 GAS</t>
  </si>
  <si>
    <t>ACCB MITSUBISHI 72.5KV 1250A BUS-TIE SF6</t>
  </si>
  <si>
    <t>ACCB MITSUBISHI 72.5KV 630A FDR&amp;RECT SF6</t>
  </si>
  <si>
    <t>HV ACCB, Gas SF6, outdoor</t>
  </si>
  <si>
    <t>ACCB MAGRINI GALILEO 33KV SF6 GAS OD</t>
  </si>
  <si>
    <t>ACCB ALSTOM 66KV SF6 GAS OD-DT09</t>
  </si>
  <si>
    <t>ACCB ABB 33KV SF6 GAS EDF SK1 2000A</t>
  </si>
  <si>
    <t>EL01220300</t>
  </si>
  <si>
    <t>ACCB GE 132KV SF6 GAS DT1-145FK</t>
  </si>
  <si>
    <t>HV ACCB, SF6 Gas Enclosed Contacts / Air Insulated, Non-withdrawable, Indoor</t>
  </si>
  <si>
    <t>ACCB MERLIN GERIN 11KV SF6 GAS SM6</t>
  </si>
  <si>
    <t>MERLIN GERIN 11KV SM6 DM1A SF1 ACCB+ISOL</t>
  </si>
  <si>
    <t>MERLIN GERIN 11KV SM6 IM ISOLATOR</t>
  </si>
  <si>
    <t>MERLIN GERIN 11KV SM6 CM VT PANEL</t>
  </si>
  <si>
    <t>MERLIN GERIN 11KV SM6 DMV EVOLIS CB+ISOL</t>
  </si>
  <si>
    <t>HV ACCB, Vacuum Interrupted</t>
  </si>
  <si>
    <t>HV ACCB, Vacuum Interrupted, Outdoor</t>
  </si>
  <si>
    <t>ACCB GEC 33KV OX36 VAC OD (FORM A)</t>
  </si>
  <si>
    <t>ACCB GEC 33KV OX36 VAC OD (FORM B)</t>
  </si>
  <si>
    <t>ACCB SCHNEIDER 33KV VOX VG4A 1250A</t>
  </si>
  <si>
    <t>HV ACCB, Vacuum Interrupted, Indoor</t>
  </si>
  <si>
    <t>ACCB MEIDENSHA 2KV VBTD616S 6110S VAC ID</t>
  </si>
  <si>
    <t>ACCB HAWKER SIDDELY 11KV VMH12KV VAC ID</t>
  </si>
  <si>
    <t>ACCB MITSUBISHI 11KV 10VPR-13B VAC ID</t>
  </si>
  <si>
    <t>ACCB RYRLLE PACFIC LMVP/X5/QMRO 11KV VAC</t>
  </si>
  <si>
    <t>ACCB MEIDENSHA 2KV 2 POLE VAC ID VC-Z</t>
  </si>
  <si>
    <t>ACCB MEIDENSHA 2KV 2 POLE VAC ID VE-Z</t>
  </si>
  <si>
    <t>ACCB MEIDENSHA 2KV 3 POLE VAC ID VC-Z</t>
  </si>
  <si>
    <t>ACCB NU-LEC 11KV JB SERIES VAC ID</t>
  </si>
  <si>
    <t>ACCB UNIVERSAL MOTOR KONTROL 11KV VAC ID</t>
  </si>
  <si>
    <t>ACCB ABB VD4 11KV VAC ID</t>
  </si>
  <si>
    <t>ACCB AREVA 33KV INDOOR VACUUM WKL</t>
  </si>
  <si>
    <t>ACCB AREVA 11KV INDOOR VACUUM HWX</t>
  </si>
  <si>
    <t>ACCB SCHNEIDER 11KV PREMSET</t>
  </si>
  <si>
    <t xml:space="preserve">HV ACCB, Vacuum Contacts / SF6 Insulated Non-withdrawable, Indoor </t>
  </si>
  <si>
    <t>ACCB SIEMENS 33KV SF6 GAS 8DA10 1250A</t>
  </si>
  <si>
    <t>ACCB AREVA 33KV SF6 1250A BUS-TIE FDR</t>
  </si>
  <si>
    <t>ACCB AREVA 33KV SF6 630A BUS-TIE FDR</t>
  </si>
  <si>
    <t>ACCB AREVA 33KV SF6 630A RECT</t>
  </si>
  <si>
    <t>ACCB AREVA 33KV SF6 630A SYST TX</t>
  </si>
  <si>
    <t>ACCB SCHNEIDER 33KV GHA</t>
  </si>
  <si>
    <t>ACCB SCHNEIDER 11KV GMA</t>
  </si>
  <si>
    <t>ACCB SCHNEIDER 11KV SM6</t>
  </si>
  <si>
    <t>HV ACCB, Air Interrupted</t>
  </si>
  <si>
    <t>HV ACCB, Air Interrupted, Indoor</t>
  </si>
  <si>
    <t>ACCB MERLIN GER 11KV SOLENARC DIS AIR ID</t>
  </si>
  <si>
    <t>HV Airbreak Switches and Links</t>
  </si>
  <si>
    <t/>
  </si>
  <si>
    <t>HV Airbreak Switch, Manual Operation</t>
  </si>
  <si>
    <t>ABS ACELEC 11KV 3PH 400A ROCKER MAN</t>
  </si>
  <si>
    <t>ABS ACELEC 132KV 3PH ROTARY-DBL BRK MAN</t>
  </si>
  <si>
    <t>ABS STANGER 33KV 3PH ROTARY-DBL BRK MAN</t>
  </si>
  <si>
    <t>ABS ALM 11KV 300A MAN</t>
  </si>
  <si>
    <t>ABS ALM 11KV 400A MAN</t>
  </si>
  <si>
    <t>ABS ESSANTEE 33KV 300A MAN</t>
  </si>
  <si>
    <t>ABS ESSANTEE 33KV 600A MAN</t>
  </si>
  <si>
    <t>ABS TAPLIN/ABB 33KV 3PH ROTARY S/BRK MAN</t>
  </si>
  <si>
    <t>ABS TAPLIN/ABB 33KV 800A 3PH ROTARY-DBRK</t>
  </si>
  <si>
    <t>ABS SRA 11KV ROCKER 300A MAN</t>
  </si>
  <si>
    <t>ABS SRA 11KV ROCKER 400A MAN</t>
  </si>
  <si>
    <t>ABS STANGER 11KV ROCKER MAN</t>
  </si>
  <si>
    <t>ABS ESSANTEE 11KV 300A MAN</t>
  </si>
  <si>
    <t>ABS ESSANTEE 11KV 600A MAN</t>
  </si>
  <si>
    <t>ABS SRA 33KV ROCKER, SINGLE PIVOT</t>
  </si>
  <si>
    <t>ABS TAPLIN/ABB 66KV 3PH ROTARY-DBL BREAK</t>
  </si>
  <si>
    <t>ABS ALM 33KV ROCKER SINGLE BREAK MAN</t>
  </si>
  <si>
    <t>ABS ESSANTEE 33KV ROCKER-SINGLE PIVOT</t>
  </si>
  <si>
    <t>ABS ESSANTEE 33KV ROCKER 2 BLADE S/PIVOT</t>
  </si>
  <si>
    <t>ABS TAPLIN/ABB 33KV 600A 3PH ROTARY-DBRK</t>
  </si>
  <si>
    <t>ABS TAPLIN/ABB 11KV SNGL BREAK D169/775</t>
  </si>
  <si>
    <t>22</t>
  </si>
  <si>
    <t>ABS ESSANTEE 66KV ROCKER</t>
  </si>
  <si>
    <t>23</t>
  </si>
  <si>
    <t>ABS ALPHA NIDAU 33KV 630A ROTARY DBL-BRK</t>
  </si>
  <si>
    <t>24</t>
  </si>
  <si>
    <t>ABS HAYCOLEC 33KV 800A DBL-BREAK A36D</t>
  </si>
  <si>
    <t>25</t>
  </si>
  <si>
    <t>ABS HAYCOLEC 33KV 800A DBL-BREAK RDB36</t>
  </si>
  <si>
    <t>26</t>
  </si>
  <si>
    <t>ABS AK POWER 66KV 800A DBL-BREAK ROTARY</t>
  </si>
  <si>
    <t>27</t>
  </si>
  <si>
    <t>ABS STANGER 66KV 800A ROTARY DBL-BRK</t>
  </si>
  <si>
    <t>28</t>
  </si>
  <si>
    <t>ABS WESTEC 66KV 1250A ROTARY DBL-BRK</t>
  </si>
  <si>
    <t>29</t>
  </si>
  <si>
    <t>ABS AK POWER 72.5KV 2000A ROTARY DBL-BRK</t>
  </si>
  <si>
    <t>ABS ACELEC 66KV 3PH ROCKER MAN</t>
  </si>
  <si>
    <t>ABS ACELEC 11KV 3PH 300A ROCKER MAN</t>
  </si>
  <si>
    <t>ABS INSULECT 33KV 800A ROTARY DBL-BRK</t>
  </si>
  <si>
    <t>HV Airbreak Switch, Air Operated</t>
  </si>
  <si>
    <t>ABS ACELEC 66KV ROCKER S/BRK AIR BLAST</t>
  </si>
  <si>
    <t>ABS ACELEC 33KV ROCKER S/BRK AIR OP</t>
  </si>
  <si>
    <t>ABS ACELEC 11KV ROCKER S/BRK AIR BLAST</t>
  </si>
  <si>
    <t>HV Airbreak Switch, Electric Operated</t>
  </si>
  <si>
    <t>ABS TAPLIN/ABB 33KV ROTARY D/BRK ELEC OP</t>
  </si>
  <si>
    <t>ABS TAPLIN 66KV ROTARY D/BRK ELEC OP</t>
  </si>
  <si>
    <t>ABS STANGER 33KV 600A VERT S/BRK ELEC OP</t>
  </si>
  <si>
    <t>ABS ALPHA NIDAU 33KV ROTARY DBL-BRK ELEC</t>
  </si>
  <si>
    <t>ABS HAYCOLEC 33KV 1250A DBL-BRK A36 ELEC</t>
  </si>
  <si>
    <t>ABS ACELEC 66KV SGL-BRK WLPM110 ELEC</t>
  </si>
  <si>
    <t>ABS HAYCOLEC 66KV 800A RTRY DBL-BRK ELEC</t>
  </si>
  <si>
    <t>KIT PWR DRV (DISCONN) 50V DC AK PWR SOL</t>
  </si>
  <si>
    <t>HV Air Break Switch, Electric Operated, Air Blast</t>
  </si>
  <si>
    <t>ABS ACELEC 66KV ROCKER ELEC OP AIR BLAST</t>
  </si>
  <si>
    <t>ABS ACELEC 33KV ROCKER ELEC OP AIR BLAST</t>
  </si>
  <si>
    <t>ABS ACELEC 11KV ROCKER ELEC OP AIR BLAST</t>
  </si>
  <si>
    <t>ABS ALM 33KV ROCKER ELEC OP AIR BLAST</t>
  </si>
  <si>
    <t>HV Air Break Switch, Distribution Location</t>
  </si>
  <si>
    <t>ABS 33KV HORIZONTAL</t>
  </si>
  <si>
    <t>ABS 33KV VERTICAL TRANSFORMER FRAME</t>
  </si>
  <si>
    <t>ABS 11KV LINE (VERTICAL/HORIZ MOUNTED)</t>
  </si>
  <si>
    <t>ABS 11KV VERTICAL TRANSFORMER FRAME 3PH</t>
  </si>
  <si>
    <t>ABS 11KV VERTICAL TRANSFORMER FRAME 1PH</t>
  </si>
  <si>
    <t>ABS 11KV UNDERSLUNG HAYCOLEC</t>
  </si>
  <si>
    <t>ABS 66KV HORIZONTAL</t>
  </si>
  <si>
    <t>HV AC Links, Distribution Location</t>
  </si>
  <si>
    <t>LINK 11KV SECTIONING</t>
  </si>
  <si>
    <t>LINK 2KV SECTIONING</t>
  </si>
  <si>
    <t>LINK 2KV TRANSFORMER LOCATION</t>
  </si>
  <si>
    <t>HV Busbars</t>
  </si>
  <si>
    <t>HV Busbar, Outdoor (exposed with voltage transformers)</t>
  </si>
  <si>
    <t>BUSBAR (ALUMINIUM) - EXPOSED WITH VT'S</t>
  </si>
  <si>
    <t>BUSBAR (CUPPER) - EXPOSED WITH VT'S</t>
  </si>
  <si>
    <t>BUSBAR (ALUMINIUM+COMPRESSION FIT)EXP+VT</t>
  </si>
  <si>
    <t>HV Busbar, Indoor (enclosed with voltage transformers)</t>
  </si>
  <si>
    <t>BUSBAR BROWN BOVERI 33KV ENCLOSED + VT'S</t>
  </si>
  <si>
    <t>BUSBAR MAGRINI GAL 33KV ENCLOSED + VT'S</t>
  </si>
  <si>
    <t>BUSBAR STH WALES 11 2KV ENCLOSED + VT'S</t>
  </si>
  <si>
    <t>BUSBAR REYROLLE 2KV ENCLOSED + VT'S</t>
  </si>
  <si>
    <t>BUSBAR MITSUBISHI 11KV ENCLOSED + VT'S</t>
  </si>
  <si>
    <t>BUSBAR HAWKER SIDDELY 11KV ENCLOSED+VT'S</t>
  </si>
  <si>
    <t>BUSBAR MEIDENSHA 2KV 2PH ENCLOSED + VT'S</t>
  </si>
  <si>
    <t>BUSBAR NEBB 11KV ENCLOSED+VT'S RING MAIN</t>
  </si>
  <si>
    <t>BUSBAR MERLIN GERIN 11KV ENCL+VT'S - AIR</t>
  </si>
  <si>
    <t>BUSBAR METRO VICKERS 33KV ENCLOSED+VT'S</t>
  </si>
  <si>
    <t>BUSBAR HOLEC 11KV ENCLOSED + VT'S-iknes</t>
  </si>
  <si>
    <t>BUSBAR EMAIL 11KV ENCLOSED + VT'S-S15</t>
  </si>
  <si>
    <t>BUSBAR WESTINGHOUSE 2KV ENCLOSED+VT'S</t>
  </si>
  <si>
    <t>BUSBAR ABB 11KV ENCLOSED + VT'S</t>
  </si>
  <si>
    <t>BUSBAR FERGUSON PALIN 11KV ENCLOSED+VT'S</t>
  </si>
  <si>
    <t>BUSBAR ABB 33KV ENCLOSED+VT'S</t>
  </si>
  <si>
    <t>BUSBAR MERLIN GERIN 11KV ENCL+ VT'S-SF6</t>
  </si>
  <si>
    <t>BUSBAR REYROLLE PACF 11KV ENCLOSED+VT'S</t>
  </si>
  <si>
    <t>BUSBAR NU-LEC 11KV ENCLOSED + VT'S</t>
  </si>
  <si>
    <t>BUSBAR MERLIN GERIN 33KV ENCLOSED &amp; VT'S</t>
  </si>
  <si>
    <t>BUSBAR UNVERSAL MOTOR KONTROL 11KV TAMCO</t>
  </si>
  <si>
    <t>BUSBAR REYROLLE 11KV LMT</t>
  </si>
  <si>
    <t>BUSBAR GEC NORMAFLUOR DNF7 33KV</t>
  </si>
  <si>
    <t>BUSBAR MERLIN GERIN 11KV MCSET</t>
  </si>
  <si>
    <t>BUSBAR AREVA 33KV INDOOR WKL</t>
  </si>
  <si>
    <t>BUSBAR AREVA 11KV INDOOR HWX</t>
  </si>
  <si>
    <t>HV AC Non-withdrawable Switchboard, Indoor</t>
  </si>
  <si>
    <t>BUSBAR SIEMENS 8DA10 33KV 1250A</t>
  </si>
  <si>
    <t>BUSBAR AREVA WSA 33KV 1250A</t>
  </si>
  <si>
    <t>BUSBAR MITSUBISHI 72.5KV 2500A SF6 GIS</t>
  </si>
  <si>
    <t>BUSBAR SCHNEIDER 33KV GHA 1250A</t>
  </si>
  <si>
    <t>BUSBAR SCHNEIDER 11KV SM6 1250A</t>
  </si>
  <si>
    <t>BUSBAR SCHNEIDER 11KV PREMSET  &amp; VT</t>
  </si>
  <si>
    <t>BUSBAR SCHNEIDER 11KV GMA 1250A</t>
  </si>
  <si>
    <t>Ring Main Switches</t>
  </si>
  <si>
    <t>Ring Main Switch, (Air Interrupted) – Metal Enclosed</t>
  </si>
  <si>
    <t>SWITCH (AIR)-11KV NEBB NON SUPY</t>
  </si>
  <si>
    <t>SWITCH (AIR)-11KV NEBB SUPERVISORY</t>
  </si>
  <si>
    <t>SWITCH (AIR)-11KV HOLEC ELA12</t>
  </si>
  <si>
    <t>SWITCH (AIR)-11KV SIEMENS 3CA</t>
  </si>
  <si>
    <t>SWITCH (AIR)-11KV VAC INDOOR EATON-HOLEC</t>
  </si>
  <si>
    <t>Ring Main Switch, (Air Interrupted) – Resin Enclosed</t>
  </si>
  <si>
    <t>SWITCH (AIR)-11KV HOLEC MD4 RESIN</t>
  </si>
  <si>
    <t>Ring Main Switch, (Oil Interrupted) – Metal Enclosed</t>
  </si>
  <si>
    <t>SWITCH (OIL)-11KV ANDELEC (SDF3 + SDAF3)</t>
  </si>
  <si>
    <t>SWITCH (OIL)-11KV YORKSHIRE (TYKE IIA)</t>
  </si>
  <si>
    <t>SWITCH (OIL)-11KV M.I AUSTRALIA</t>
  </si>
  <si>
    <t>SWITCH (OIL)-11KV GEC (DDFD)</t>
  </si>
  <si>
    <t>SWITCH (OIL)-11KV SOUTH WALES C.R.O.F</t>
  </si>
  <si>
    <t>Ring Main Switch, (SF6 Gas Interrupted) – Metal Enclosed</t>
  </si>
  <si>
    <t>SWITCH (SF6)-11KV ASEA BB CTC-F12/15</t>
  </si>
  <si>
    <t>SWITCH (SF6)-11KV MERLIN GERIN RM6</t>
  </si>
  <si>
    <t>SWITCH (SF6)-11KV ABB SAFERING CTC-F</t>
  </si>
  <si>
    <t>SWITCH (SF6)-11KV ABB SAFELINK CTC</t>
  </si>
  <si>
    <t>SWITCH (SF6)-11KV HAWKER SIDDERLY</t>
  </si>
  <si>
    <t>SWITCH (SF6)-11KV ABB SAFEPLUS CFSIFFC</t>
  </si>
  <si>
    <t>Ring Main Unit (SF6) – With Metal Enclosed, Non-withdrawable, Self-powered C/B – Includes Busbars</t>
  </si>
  <si>
    <t>11KV ACCB MERLIN GERIN RM6 (SF6)</t>
  </si>
  <si>
    <t>Power Transformers &amp; Regulators</t>
  </si>
  <si>
    <t>Power Transformers 132/33/11 kV</t>
  </si>
  <si>
    <t>Power Transformers 132/33/11 kV, 30 MVA</t>
  </si>
  <si>
    <t>TRAN ACEC 132/33/11KV 30MVA</t>
  </si>
  <si>
    <t>Power Transformers 66/33 kV</t>
  </si>
  <si>
    <t>Power Transformers 66/33 kV, 20/25 MVA</t>
  </si>
  <si>
    <t>TRAN GEC 66/33 20MVA</t>
  </si>
  <si>
    <t>TRAN ENGLISH ELEC 66/33 20MVA</t>
  </si>
  <si>
    <t>TRAN WILSON 66/33KV 20MVA</t>
  </si>
  <si>
    <t>TRAN WILSON 66/33KV 20/25MVA</t>
  </si>
  <si>
    <t>Power Transformers 66/11 kV</t>
  </si>
  <si>
    <t>Power Transformers 66/11 kV, 500 kVA</t>
  </si>
  <si>
    <t>TRAN WILSON 66/11KV 500KVA</t>
  </si>
  <si>
    <t>TRAN AREVA 66/11kV, 500kVA BUSH</t>
  </si>
  <si>
    <t>Power Transformers 66/11 kV, 250 kVA</t>
  </si>
  <si>
    <t>TRAN CROMPTON-PARKINSON 66/11KV 250KVA</t>
  </si>
  <si>
    <t>Power Transformers 66/11 kV, 2 MVA</t>
  </si>
  <si>
    <t>TRAN TMC 66/11KV 2 MVA</t>
  </si>
  <si>
    <t>Power Transformers 66/11 kV, 3 MVA</t>
  </si>
  <si>
    <t>TRAN TYREE 66/11KV 3MVA</t>
  </si>
  <si>
    <t>Power Transformers 33/11/2 kV</t>
  </si>
  <si>
    <t>Power Transformers 33/11/2 kV, 5.5 MVA</t>
  </si>
  <si>
    <t>TRAN BRITISH GEC 33/11/2KV 5.5MVA</t>
  </si>
  <si>
    <t>Power Transformers 33/11 kV</t>
  </si>
  <si>
    <t>Power Transformers 33/11 kV, 2 to 12.5 MVA</t>
  </si>
  <si>
    <t>TRAN TYREE 33/11KV 12.5MVA HV+LV CAB</t>
  </si>
  <si>
    <t>TRAN BRITISH GEC 33/11 10MVA HV+LV BUSH</t>
  </si>
  <si>
    <t>TRAN TYREE 33/11KV 7.5MVA HV+LV CAB</t>
  </si>
  <si>
    <t>TRAN TYREE 33/11 6.25MVA HV BUSH LV CAB</t>
  </si>
  <si>
    <t>TRAN TYREE 33/11 6.25MVA HV+LV CAB</t>
  </si>
  <si>
    <t>TRAN CROMPTON PARK 33/11 3MVA HV+LV BUSH</t>
  </si>
  <si>
    <t>TRAN WILSON 33/11 2MVA HV BUSH LV CAB</t>
  </si>
  <si>
    <t>TRAN TMC 33/11 2MVA HV BUSH LV CAB</t>
  </si>
  <si>
    <t>TRAN WILSON 33/11 5/6.25MVA H BUSH L CAB</t>
  </si>
  <si>
    <t>TRAN ABB 33/11 2MVA HV+LV BUSH</t>
  </si>
  <si>
    <t>TRAN ABB 33/11 5/6.25MVA HV+LV BUSH</t>
  </si>
  <si>
    <t>TRAN AREVA 33/11 7.5MVA HV+LV BUSH</t>
  </si>
  <si>
    <t>TRAN ALSTOM 33/11KV 6.25MVA HV+LV CAB</t>
  </si>
  <si>
    <t>TRAN TYREE 33/11KV 7.5/9.25MVA HV+LV CAB</t>
  </si>
  <si>
    <t>Power Transformers 33/11 kV, below 2 MVA</t>
  </si>
  <si>
    <t>TRAN WILSON 33/11 1MVA HV+LV BUSH</t>
  </si>
  <si>
    <t>TRAN WILSON 33/11 500KVA HV+LV BUSH</t>
  </si>
  <si>
    <t>TRAN EPM 33/11 250KVA HV+LV BUSH</t>
  </si>
  <si>
    <t>TRAN ABB 33/11 1MVA HV BUSH LV CAB</t>
  </si>
  <si>
    <t>TRAN ABB 33/11 500KVA CABLE-CABLE</t>
  </si>
  <si>
    <t>Power Transformers 33/2 kV</t>
  </si>
  <si>
    <t>Power Transformers 33/2 kV, Up to 0.5 MVA</t>
  </si>
  <si>
    <t>TRAN STAND WAYG'D 33/2 500KVA HV+LV BUSH</t>
  </si>
  <si>
    <t>TRAN CROMPTON PARK 33/2KV 500KVA X77321</t>
  </si>
  <si>
    <t>TRAN FPE 33/2KV 500KVA 70/2.2 HV+LV BUSH</t>
  </si>
  <si>
    <t>TRAN FPE 33/2KV 500KVA 60/2.2</t>
  </si>
  <si>
    <t>TRAN CROMPTON PARK 33/2KV 100KVA X75789</t>
  </si>
  <si>
    <t>Power Transformers 11/2kV</t>
  </si>
  <si>
    <t>Power Transformers 11/2kV, Up to 1 MVA</t>
  </si>
  <si>
    <t>TRAN TYREE 11/2KV 400KVA HV+LV CAB</t>
  </si>
  <si>
    <t>TRAN NEBB-ABB 11/2KV 400KVA HV+LV BUSH</t>
  </si>
  <si>
    <t>TRAN TYREE 11/2 300KVA HV+LV CAB</t>
  </si>
  <si>
    <t>TRAN ABB 11/2KV 250KVA</t>
  </si>
  <si>
    <t>TRAN TYREE 11/2KV 250KVA HV CAB LV BUSH</t>
  </si>
  <si>
    <t>TRAN STAND WAYG'D 11/2 250KVA HV+LV BUSH</t>
  </si>
  <si>
    <t>TRAN STAND WAYG'D 11/2 150KVA HV+LV BUSH</t>
  </si>
  <si>
    <t>TRAN TYREE 11/2KV 100KVA</t>
  </si>
  <si>
    <t>TRAN TMC 11/2KV 63KVA</t>
  </si>
  <si>
    <t>TRAN FERGUSON PAILIN 11/2KV 50KVA</t>
  </si>
  <si>
    <t>TRAN ENGLISH ELEC 11/2 50KVA HV+LV BUSH</t>
  </si>
  <si>
    <t>11 kV Regulators</t>
  </si>
  <si>
    <t>REGULATOR BRENTFORD 11KV</t>
  </si>
  <si>
    <t>REGULATOR COOPER 11KV 55/62KVA</t>
  </si>
  <si>
    <t>2 kV Regulators</t>
  </si>
  <si>
    <t>REGULATOR BRENTFORD 2KV REORF 74/2.3</t>
  </si>
  <si>
    <t>REGULATOR BRENTFORD 2KV REORF 70/2.2</t>
  </si>
  <si>
    <t>REGULATOR BRENTFORD 2KV REORF 60/2.2</t>
  </si>
  <si>
    <t>REGULATOR BRENTFORD 2KV REORF 100/2.2</t>
  </si>
  <si>
    <t xml:space="preserve">Automatic Voltage Regulation Panel </t>
  </si>
  <si>
    <t xml:space="preserve">REGULATOR PANEL-RMS 2V164 &amp; 2V165 RELAYS </t>
  </si>
  <si>
    <t>Rectification</t>
  </si>
  <si>
    <t>Rectifier Transformer</t>
  </si>
  <si>
    <t>Rectifier Transformer - Y Quad Zig/Zag</t>
  </si>
  <si>
    <t>RF TRAN BTH 33KV/1398V 1.5MVA</t>
  </si>
  <si>
    <t>RF TRAN ENG ELEC 66KV/1398V 2.5MVA</t>
  </si>
  <si>
    <t>RF TRAN ENG ELEC 66KV/1398V 4.03MVA</t>
  </si>
  <si>
    <t>RF TRAN BTH 66KV/1412V 4.03MVA</t>
  </si>
  <si>
    <t>RF TRAN ASEA 33KV/1398V 4.03MVA</t>
  </si>
  <si>
    <t>RF TRAN ENG ELEC 33KV/1398V 4.03MVA CAB</t>
  </si>
  <si>
    <t>RF TRAN ENG ELEC 33/66KV/1398V 4.03MVA</t>
  </si>
  <si>
    <t>RF TRAN ASEA 33KV/1398V 5.35MVA</t>
  </si>
  <si>
    <t>Rectifier Transformer - D YY with Inter-phase Winding</t>
  </si>
  <si>
    <t>RF TRAN BTH 33KV/1530V 1.53MVA</t>
  </si>
  <si>
    <t>Rectifier Transformer - Y D1</t>
  </si>
  <si>
    <t>RF TRAN STD WAYGOOD 33KV/1210V 4.5MVA</t>
  </si>
  <si>
    <t>Rectifier Transformer - Y D11</t>
  </si>
  <si>
    <t>RF TRAN TYREE 33KV/1210V 5.54MVA</t>
  </si>
  <si>
    <t>Rectifier Transformer - D Y Fork</t>
  </si>
  <si>
    <t>RF TRAN ENG ELEC 33KV/1215V 1.5MVA</t>
  </si>
  <si>
    <t>Rectifier Transformer - Y Y0D1</t>
  </si>
  <si>
    <t>RF TRAN TYREE 33KV/2x600V 4.28MVA 1981 d</t>
  </si>
  <si>
    <t>RF TRAN TYREE 66KV/2x600V 4.28MVA 1981 d</t>
  </si>
  <si>
    <t>RF TRAN WILSON 33KV/2x596V 2.63MVA</t>
  </si>
  <si>
    <t>RF TRAN TYREE 33KV/2x600V 2.14MVA 1974 d</t>
  </si>
  <si>
    <t>RF TRAN BN BOVERI 33KV/2x600V 4.28MVA d</t>
  </si>
  <si>
    <t>RF TRAN ABB 33KV/2x600V 4.28MVA</t>
  </si>
  <si>
    <t>RF TRAN TYREE 33KV/2x600 4.28MVA derated</t>
  </si>
  <si>
    <t>RF TRAN TYREE 33KV/2x600V 2.7MVA</t>
  </si>
  <si>
    <t>RF TRAN TYREE 33KV/2x600V 4.28MVA 1983 d</t>
  </si>
  <si>
    <t>RF TRAN TYREE 33KV/2x600V 4.28MVA 1974</t>
  </si>
  <si>
    <t>RF TRAN TYREE 33KV/2x600V 4.28MVA 1983</t>
  </si>
  <si>
    <t>RF TRAN TYREE 33KV/2x600V 2.7MVA 1980</t>
  </si>
  <si>
    <t>RF TRAN TYREE 33KV/2x600V 4.28MVA 1977</t>
  </si>
  <si>
    <t>RF TRAN TMC 33KV/2x600V 4.28MVA 1994</t>
  </si>
  <si>
    <t>RF TRAN TMC 33KV/2x600V 5.35MVA 1997</t>
  </si>
  <si>
    <t>RF TRAN TMC 66KV/2x600V 4.28MVA 1994</t>
  </si>
  <si>
    <t>RF TRAN WILSON 33KV/2x600V 4.28MVA</t>
  </si>
  <si>
    <t>RF TRAN AREVA 33KV/2x600V 4.28MVA</t>
  </si>
  <si>
    <t>RF TRAN ABB 33KV/2x600V 4.46MVA</t>
  </si>
  <si>
    <t>RF TRAN AREVA 33KV/2x600V 4.28MVA+TAPCH</t>
  </si>
  <si>
    <t>RF TRAN AREVA 33KV/2x600V 5.35MVA+TAPCH</t>
  </si>
  <si>
    <t>RF TRAN ALSTOM 66KV/2x600V 5.35MVA+TAPCH</t>
  </si>
  <si>
    <t xml:space="preserve">RF TRAN TMC 66KV/2x600V 5.35MVA +TAPCH </t>
  </si>
  <si>
    <t>RF TRAN ALSTOM 33KV/2x600V 5.35MVA+TAPCH</t>
  </si>
  <si>
    <t xml:space="preserve"> RF TRAN TYREE 33KV/2x600V 5.35MVA+TAPCH</t>
  </si>
  <si>
    <t>RF TRAN TMC 33KV/2x600V 2.7MVA RESIN</t>
  </si>
  <si>
    <t>Rectifier Transformer - D D0 Y1</t>
  </si>
  <si>
    <t>RF TRAN W'HOUSE 33KV/2*600 5.35MVA</t>
  </si>
  <si>
    <t>Rectifier Transformer - D D0 Y11</t>
  </si>
  <si>
    <t>RF TRAN STD WAYG'D 33KV/2*600 4.26MVA</t>
  </si>
  <si>
    <t>Converters</t>
  </si>
  <si>
    <t>Rectiformers</t>
  </si>
  <si>
    <t>Rectiformer 33KV</t>
  </si>
  <si>
    <t>RECTIFORMER MIT 33KV/610/600V 2.7KVA</t>
  </si>
  <si>
    <t>Rectifiers</t>
  </si>
  <si>
    <t>Rectifier - Half Wave QUAD ZIG-ZAG - 12 PULSE</t>
  </si>
  <si>
    <t>RECT WESTINGHOUSE HALF WAVE 12 PULSE 5MW</t>
  </si>
  <si>
    <t>RECT SEIMENS HALF WAVE 12 PULSE 4MW</t>
  </si>
  <si>
    <t>RECT RAYLEC 12 PULSE 4MW</t>
  </si>
  <si>
    <t>RECT MIT/BTH HALF WAVE 12 PULSE 4x1MW</t>
  </si>
  <si>
    <t>RECT WESTINGHOUSE HALF WAVE 12 PULSE 4MW</t>
  </si>
  <si>
    <t>RECT MCKNZIE/HOLLAND H/WAVE 12 PULSE 4MW</t>
  </si>
  <si>
    <t>RECT GEC(1981) H/WAVE 12 PULSE 4MW</t>
  </si>
  <si>
    <t>RECT GEC(1987) H/WAVE 12 PULSE 4MW mod</t>
  </si>
  <si>
    <t>RECT GEC(1982) H/WAVE 12 PULSE 4MW</t>
  </si>
  <si>
    <t>RECT GEC(1987) H/WAVE 12 PULSE 4MW</t>
  </si>
  <si>
    <t>Rectifier - Half Wave - 6 PULSE</t>
  </si>
  <si>
    <t>RECT MCKNZIE/HOLLND H/WAVE 6 PULSE 2.5MW</t>
  </si>
  <si>
    <t>RECT GEC(1979) HALF WAVE 6 PULSE 2.5MW</t>
  </si>
  <si>
    <t>RECT WESTINGHOUSE HALF WAVE 6 PLSE 2.5MW</t>
  </si>
  <si>
    <t>RECT HALF WAVE 6 PULSE 2.5MW - CARINGBAH</t>
  </si>
  <si>
    <t>Rectifier - Full Wave Bridge - 6 Pulse</t>
  </si>
  <si>
    <t>RECT MITSUBISHI FULL WAVE 6 PULSE 5MW</t>
  </si>
  <si>
    <t>RECT MEIDENSHA FULL WAVE 6 PULSE 4MW</t>
  </si>
  <si>
    <t>RECT SIEMENS FULL WAVE 6 PULSE 4MW</t>
  </si>
  <si>
    <t>Rectifier - 2xFull Wave in Series Bridge - 12 Pulse</t>
  </si>
  <si>
    <t>RECT GEC(1973) 2xFWS 12P 2MW 60D1S5P-F</t>
  </si>
  <si>
    <t>RECT GEC(1992) 2xFWS 12P 2.5MW 24D2P-NF</t>
  </si>
  <si>
    <t>RECT GEC(1978) 2xFWS 12P 2.5MW 48D4P-F</t>
  </si>
  <si>
    <t>RECT GEC(1974) 2xFWS 12P 4MW</t>
  </si>
  <si>
    <t>RECT GEC(1975) 2xFWS 12P 5MW 96D8P-F</t>
  </si>
  <si>
    <t>RECT MITSUBISHI 2xFWS 12P 4MW 192D8P-F</t>
  </si>
  <si>
    <t>RECT WESTINGHOUSE 2xFWS 12P 4MW 36D3P-NF</t>
  </si>
  <si>
    <t>RECT GEC(1973) 2xFWS 12P 4MW 120D10P-F</t>
  </si>
  <si>
    <t>RECT GEC(1985) 2xFWS 12P 4MW 72DP-NF</t>
  </si>
  <si>
    <t>RECT GEC 2xFWS 12P 4.03MW 72D6P-F</t>
  </si>
  <si>
    <t>RECT GEC 2xFWS 12P 4.03MW 24D2P-NF</t>
  </si>
  <si>
    <t>RECT GEC(1997)2xFWS 12P 5MW 24D2P-NF</t>
  </si>
  <si>
    <t>RECT ALSTOM 2xFWS 12P 4.03MW 24D2P-NF</t>
  </si>
  <si>
    <t>RECT AMPCONTROL 2xFWS 12P 2.5MW 24D2P-NF</t>
  </si>
  <si>
    <t>Rectifier - Full Wave in Series Bridge - 12 Pulse (Neg Link Isolator)</t>
  </si>
  <si>
    <t>RECT ALSTOM(UnitedGroup)FWS12P 4MW TypeA</t>
  </si>
  <si>
    <t>RECT ALSTOM(UnitedGroup)FWS12P 4MW TypeB</t>
  </si>
  <si>
    <t>RECT ALSTOM(UnitedGroup)FWS12P 5MW TypeA</t>
  </si>
  <si>
    <t>RECT ALSTOM(UnitedGroup)FWS12P 5MW TypeB</t>
  </si>
  <si>
    <t>RECT UnitedGroup 2xFWS 12P 4MW</t>
  </si>
  <si>
    <t>Harmonic Filters</t>
  </si>
  <si>
    <t>Harmonic Filter - 150, 300, 600, 900, 1200 HZ</t>
  </si>
  <si>
    <t>HARM-FILT MIT 150 300 600 900 1200 Hz</t>
  </si>
  <si>
    <t>Harmonic Filter - 150, 600, 900, 1200 HZ</t>
  </si>
  <si>
    <t>HARM-FILT 150 600 900 1200 Hz</t>
  </si>
  <si>
    <t>Harmonic Filter - 300, 600, 900, 1200 HZ</t>
  </si>
  <si>
    <t>HARM-FILT SIEMENS 300 600 900 1200 Hz</t>
  </si>
  <si>
    <t>HARM-FILT ENGLSH ELEC 300 600 900 1200Hz</t>
  </si>
  <si>
    <t>HARM-FILT GEC 300 600 900 1200Hz</t>
  </si>
  <si>
    <t>Harmonic Filter - 150, 600, 1200 HZ</t>
  </si>
  <si>
    <t>HARM-FILT MITSUBISHI 150 600 1200 Hz</t>
  </si>
  <si>
    <t>Harmonic Filter - 600, 900, 1200 HZ</t>
  </si>
  <si>
    <t>HARM-FILT ASEA 600 900 1200 Hz</t>
  </si>
  <si>
    <t>HARM-FILT ENG ELEC 600 900 1200Hz 67A</t>
  </si>
  <si>
    <t>HARM-FILT ENG ELEC 600 900 1200Hz 35A</t>
  </si>
  <si>
    <t>Harmonic Filter - 600, 1200 HZ</t>
  </si>
  <si>
    <t>HARM-FILT GEC 600 1200 Hz 15.5A 4A</t>
  </si>
  <si>
    <t>HARM-FILT GEC 600 1200 Hz 28A 7A</t>
  </si>
  <si>
    <t>HARM-FILT BTH 600 1200 Hz 80A 80A</t>
  </si>
  <si>
    <t>HARM-FILT MITSUBISHI 600 1200 Hz 60A 30A</t>
  </si>
  <si>
    <t>HARM-FILT WESTINGHOUSE 600 1200Hz 40 10A</t>
  </si>
  <si>
    <t>HARM-FILT GEC 600 1200 Hz 60A 25A</t>
  </si>
  <si>
    <t>HARM-FILT BRN BOVERI 600 1200Hz 14A 4.25</t>
  </si>
  <si>
    <t>HARM-FILT GEC 600 1200Hz 22A 5.5A</t>
  </si>
  <si>
    <t>HARM-FILT GEC 600 1200Hz 18A 5A</t>
  </si>
  <si>
    <t>HARM-FILT AMPCONTROL 600 1200Hz 20A 10A</t>
  </si>
  <si>
    <t>HARM-FILT ALSTOM 600 1200Hz (TRUCK MTD)</t>
  </si>
  <si>
    <t>HARM-FILT UNITED 600 1200Hz+BUS SURGE AR</t>
  </si>
  <si>
    <t>HARM-FILT HSS 600 1200HZ PANEL AND TRUCK</t>
  </si>
  <si>
    <t>Negative Reactors</t>
  </si>
  <si>
    <t>Negative Reactor - Indoor, Air Natural</t>
  </si>
  <si>
    <t>NEG-REACT MIT 0.5mH 2600A ID AIR NAT</t>
  </si>
  <si>
    <t>NEG-REACT KURE 0.3mH 3240A ID AIR NAT</t>
  </si>
  <si>
    <t>NEG-REACT SIEMENS 0.5mH 2600A ID AIR NAT</t>
  </si>
  <si>
    <t>NEG-REACT W/HOUSE 0.5mH 2600A ID AIR NAT</t>
  </si>
  <si>
    <t>NEG-REACT, AIR ID NAT</t>
  </si>
  <si>
    <t>Negative Reactor - Outdoor, Air Natural</t>
  </si>
  <si>
    <t>NEG-REACT TRENCH 0.5mH 2600A OD AIR NAT</t>
  </si>
  <si>
    <t>NEG-REACT W/HOUSE 0.5mH 2600A OD AIR NAT</t>
  </si>
  <si>
    <t>NEG-REACT GEC 0.4mH 2600A OD AIR NAT</t>
  </si>
  <si>
    <t>NEG-REACT TMC 0.5mH 1600A OD AIR NAT</t>
  </si>
  <si>
    <t>Negative Reactor - Outdoor, Bulk Oil, Sealed</t>
  </si>
  <si>
    <t>NEG-REACT ENG ELEC 0.5mH 2600A OD B/OIL</t>
  </si>
  <si>
    <t>NEG-REACT TRENCO 1300A OD B/OIL SEALED</t>
  </si>
  <si>
    <t>Negative Reactor - Outdoor, Bulk Oil, Breather</t>
  </si>
  <si>
    <t>NEG-REACT TYREE 2600A OD B/OIL BREATHER</t>
  </si>
  <si>
    <t>NEG-REACT MIT 3240A OD B/OIL BREATHER</t>
  </si>
  <si>
    <t>NEG-REACT TMC 2600A OD B/OIL BREATHER</t>
  </si>
  <si>
    <t>NEG-REACT MIT 1620A OD B/OIL BREATHER</t>
  </si>
  <si>
    <t>NEG-REACT TYREE 1600A OD B/OIL BREATHER</t>
  </si>
  <si>
    <t>NEG-REACT W/HOUSE 2600A OD B/OIL BREATH</t>
  </si>
  <si>
    <t>NEG-REACT TMC 4800A OD B/OIL BREATHER</t>
  </si>
  <si>
    <t>NEG-REACT TMC 6400A OD B/OIL BREATHER</t>
  </si>
  <si>
    <t>NEG-REACT TMC 5200A OD B/OIL BREATHER</t>
  </si>
  <si>
    <t>NEG-REACT TMC 4000A OD B/OIL BRTHER+Fbre</t>
  </si>
  <si>
    <t>NEG-REACT TMC 3200A OD B/OIL BREATHER</t>
  </si>
  <si>
    <t>DC Switchgear</t>
  </si>
  <si>
    <t>DC Circuit Breakers</t>
  </si>
  <si>
    <t>1500V DC Circuit Breaker - Feeder</t>
  </si>
  <si>
    <t>1500V DCCB-FDR AGE JR12Y-SHELF</t>
  </si>
  <si>
    <t>1500V DCCB-FDR BTH RJR712-TRK BAR (SS)</t>
  </si>
  <si>
    <t>1500V DCCB-FDR BTH RJR712-TRK FAR (SH)</t>
  </si>
  <si>
    <t>1500V DCCB-FDR BTH RJR712-TRK BAR (SH)</t>
  </si>
  <si>
    <t>1500V DCCB-FDR BTH RJR612-RAMSEY TRK</t>
  </si>
  <si>
    <t>1500V DCCB-FDR BTH RJR612-ANSALDO TRK</t>
  </si>
  <si>
    <t>1500V DCCB-FDR BTH RJR612-SHELF</t>
  </si>
  <si>
    <t>1500V DCCB-FDR BTH ASC169-SHELF</t>
  </si>
  <si>
    <t>1500V DCCB-FDR BTH ASC265-SHELF</t>
  </si>
  <si>
    <t>1500V DCCB-FDR MIT BHF30-RMSY TRK BR/FR</t>
  </si>
  <si>
    <t>1500V DCCB-FDR MIT BHF30-RMSY TRK BR</t>
  </si>
  <si>
    <t>1500V DCCB-FDR MIT BHF30B-RMSY TRK BR/FR</t>
  </si>
  <si>
    <t>1500V DCCB-FDR MIT BHF30B-RMSY TRK BR</t>
  </si>
  <si>
    <t>1500V DCCB-FDR MIT BHF30-EML TRK BR/FR</t>
  </si>
  <si>
    <t>1500V DCCB-FDR MIT BHF30-EML TRK BR</t>
  </si>
  <si>
    <t>1500V DCCB-FDR MIT BHF30B-EML TRK BR/FR</t>
  </si>
  <si>
    <t>1500V DCCB-FDR MIT BHF30B-EML TRK BR</t>
  </si>
  <si>
    <t>1500V DCCB-FDR MIT BHF30-F/MTD TRK BR</t>
  </si>
  <si>
    <t>1500V DCCB-FDR MIT BHF30B-F/MTD TRK BR</t>
  </si>
  <si>
    <t>1500V DCCB-FDR MIT BHF30B-F/MTD TRK FR</t>
  </si>
  <si>
    <t>1500V DCCB-FDR MIT BHF30B-CULTER HAMMER</t>
  </si>
  <si>
    <t>1500V DCCB-FDR MIT BHF30B-EATON/MIT M76</t>
  </si>
  <si>
    <t>1500V DCCB-FDR MIT BHF30B-MIT TRK BR/FR</t>
  </si>
  <si>
    <t>1500V DCCB-FDR GEC RJR722-RMSY TRK BR/FR</t>
  </si>
  <si>
    <t>1500V DCCB-FDR SIEM 3WV1-RMSY TRK BR/FR</t>
  </si>
  <si>
    <t>1500V DCCB-FDR SIEM 3WV3 RMSY TRK</t>
  </si>
  <si>
    <t>1500V DCCB-FDR ANSD IRA1522-ANSD TRK FR</t>
  </si>
  <si>
    <t>1500V DCCB-FDR ANSD IRA1522-F/MTD TRK FR</t>
  </si>
  <si>
    <t>1500V DCCB-FDR ANSD IRA1522-RMSY TRK FR</t>
  </si>
  <si>
    <t>1500V DCCB-FDR WHIPP+BRNE RMSY TRK BR/FR</t>
  </si>
  <si>
    <t>1500V DCCB-FDR ALSTOM ARC1550 BR/FR</t>
  </si>
  <si>
    <t>1500V DCCB-FDR HSS SAFEBOND PANEL &amp; TRK</t>
  </si>
  <si>
    <t>1500V DC Circuit Breaker - Rectifier</t>
  </si>
  <si>
    <t>1500V DCCB-RECT MIT BHR30-F/MTD TRK 3KA</t>
  </si>
  <si>
    <t>1500V DCCB-RECT MIT BHR50B-F/MTD TRK 4KA</t>
  </si>
  <si>
    <t>1500V DCCB-RECT MIT BHR50B-RMSY TRK 4KA</t>
  </si>
  <si>
    <t>1500V DCCB-RECT MIT BHR50B-EML TRK 4KA</t>
  </si>
  <si>
    <t>1500V DCCB-RECT MIT BHB50-F/MTD TRK 5KA</t>
  </si>
  <si>
    <t>1500V DCCB-RECT MIT BHR50S-F/MTD TRK 5KA</t>
  </si>
  <si>
    <t>1500V DCCB-RECT MIT BHR30-EML TRK 3KA</t>
  </si>
  <si>
    <t>1500V DCCB-RECT MIT BHR50B-EATON TRK 4KA</t>
  </si>
  <si>
    <t>1500V DCCB-RECT MIT BHR50B-4KA MOD ITT</t>
  </si>
  <si>
    <t>1500V DCCB-RECT BTH RJR712-RMSY TRUCK</t>
  </si>
  <si>
    <t>1500V DCCB-RECT BTH RJR712-BTH TRUCK</t>
  </si>
  <si>
    <t>1500V DCCB-RECT BTH RJR712-SHELF</t>
  </si>
  <si>
    <t>1500V DCCB-RECT BTH RJR542-SHELF</t>
  </si>
  <si>
    <t>1500V DCCB-RECT SIEMENS 3MV3-RMSY TRK</t>
  </si>
  <si>
    <t>1500V DCCB-RECT GEC RJR722-RMSY TRK</t>
  </si>
  <si>
    <t>1500V DCCB-RECT WHIPP+BRNE MM74-BRKS TRK</t>
  </si>
  <si>
    <t>1500V DCCB-RECT ALSTOM A309 2600A</t>
  </si>
  <si>
    <t>1500V DCCB-RECT HSS SAFEBOND WITH BB VT</t>
  </si>
  <si>
    <t>1500V DCCB-RECT HSS SAFEBOND W/O BB VT</t>
  </si>
  <si>
    <t>DC Busbars</t>
  </si>
  <si>
    <t>1500V DC Busbar Assembly -Open</t>
  </si>
  <si>
    <t>1500V DC BUSBAR-RMSY (FRAME RACK)</t>
  </si>
  <si>
    <t>1500V DC BUSBAR-BTH (FRAME RACK)</t>
  </si>
  <si>
    <t>1500V DC BUSBAR-MIT (FRAME RACK)</t>
  </si>
  <si>
    <t>1500V DC BUSBAR-MIT (FRAME RACK)TWIN BUS</t>
  </si>
  <si>
    <t>1500V DC BUSBAR-ANSALDO (MOTOR RACK)</t>
  </si>
  <si>
    <t>1500V DC BUSBAR-SHELF</t>
  </si>
  <si>
    <t>DC Switchboards</t>
  </si>
  <si>
    <t>1500V DC Switchboard - Metal Enclosed</t>
  </si>
  <si>
    <t>1500V DC Switchboard-Metal Enclosed</t>
  </si>
  <si>
    <t>DC Links</t>
  </si>
  <si>
    <t>1500V Positive Link Assembly - Manual</t>
  </si>
  <si>
    <t>1500V LINK CENTURY 2000A 2BL-FLAT</t>
  </si>
  <si>
    <t>1500V LINK CENTURY 2000A 3BL-FLAT</t>
  </si>
  <si>
    <t>1500V LINK CENTURY 2000A 2BL LATCH-FLAT</t>
  </si>
  <si>
    <t>1500V LINK CENTURY 3000A 2BL LATCH-FLAT</t>
  </si>
  <si>
    <t>1500V LINK CENTURY 3000A 2BL-FLAT</t>
  </si>
  <si>
    <t>1500V LINK CENTURY 4000A 2BL LATCH-FLAT</t>
  </si>
  <si>
    <t>1500V LINK TAPLIN 2000A 4BL LATCH-BUTT</t>
  </si>
  <si>
    <t>1500V LINK STANGER 2000A 2BL LATCH-BUTT</t>
  </si>
  <si>
    <t>1500V LINK STANGER 3000A 2BL-BUTT</t>
  </si>
  <si>
    <t>1500V LINK TAPLIN 4000A 4BL-BUTTON</t>
  </si>
  <si>
    <t>1500V LINK ELEC CO. 2000A 4BL LATCH-FLAT</t>
  </si>
  <si>
    <t>1500V LINK BTH 2000A 2BL FLAT</t>
  </si>
  <si>
    <t>1500V LINK BTH 2000A 3BL FLAT</t>
  </si>
  <si>
    <t>1500V LINK BTH 2000A 2BL LATCH-FLAT</t>
  </si>
  <si>
    <t>1500V LINK ENG ELEC-INDOOR - EDR</t>
  </si>
  <si>
    <t>1500V LINK BTH-OUTDOOR MODEL W83B-EDR</t>
  </si>
  <si>
    <t>1500V Positive Link Assembly - Motor Operated</t>
  </si>
  <si>
    <t>1500V LINK SOULE 4000A 3KV 30KA MOTOR OP</t>
  </si>
  <si>
    <t>1500V LINK BERG 4000A 3.6KV MOTOR OP</t>
  </si>
  <si>
    <t>1500V Negative Link - Manual</t>
  </si>
  <si>
    <t>1500V NEG LINK CENTURY 3000A 4BL-FLAT</t>
  </si>
  <si>
    <t>1500V NEG LINK CENTURY 4000A 3BL-FLAT</t>
  </si>
  <si>
    <t>1500V NEG LINK TAPLIN 4000A 4BL-BUTTON</t>
  </si>
  <si>
    <t>1500V NEG LINK BTH 3000A 3BL-FLAT</t>
  </si>
  <si>
    <t>1500V NEG LINK BTH 2000A 2BL-FLAT</t>
  </si>
  <si>
    <t>1500V NEG LINK BERG 4000A 4BLADE</t>
  </si>
  <si>
    <t>Rail Connecting Link - Manual</t>
  </si>
  <si>
    <t>1500V RAIL LINK CENTURY 4000A 4BL OD MAN</t>
  </si>
  <si>
    <t>1500V RAIL LINK CENTURY 4000A 2BL OD MAN</t>
  </si>
  <si>
    <t>DC Switches</t>
  </si>
  <si>
    <t>1500V Positive Isolating Switch - Manual</t>
  </si>
  <si>
    <t>1500V ISOL SWITCH ALPHA NIDAU 3000A OD</t>
  </si>
  <si>
    <t>1500V Isolating and &amp; Rail Connecting Switch Pairs - Manual</t>
  </si>
  <si>
    <t>1500V ISOL/RAIL SWITCH ALPHA NIDAU 3000A</t>
  </si>
  <si>
    <t>1500V ISL/RAIL SWTCH EDWARD KELL/ART 3KA</t>
  </si>
  <si>
    <t>1500V 3 Position Negative Changeover Switch – Manual</t>
  </si>
  <si>
    <t>1500V Neg Changeover Switch ART 4800A</t>
  </si>
  <si>
    <t>1500V Isolating and Rail Connecting Switch  – Motorised</t>
  </si>
  <si>
    <t>1500V ISOL/RAIL MOTOR SWITCH INFRACO 3KA</t>
  </si>
  <si>
    <t>AC Auxiliary Power Supplies</t>
  </si>
  <si>
    <t>Auxiliary Transformers</t>
  </si>
  <si>
    <t>AUX TRANSFORMER - OIL FILLED</t>
  </si>
  <si>
    <t>AUX TRANSFORMER - AIR COOLED</t>
  </si>
  <si>
    <t>AUX TRANSFORMER - OIL FILLED PART ENCLSD</t>
  </si>
  <si>
    <t>AC Auxiliary Panels</t>
  </si>
  <si>
    <t>AC AUXILIARY PANEL-ENGLISH ELECTRIC</t>
  </si>
  <si>
    <t>AC AUXILIARY PANEL-SRA</t>
  </si>
  <si>
    <t>AC AUXILIARY PANEL-UNITED GROUP</t>
  </si>
  <si>
    <t>Auxiliary Generators</t>
  </si>
  <si>
    <t>AUXILIARY GENERATOR</t>
  </si>
  <si>
    <t>Auxiliary Services</t>
  </si>
  <si>
    <t>Auxiliary Services - General</t>
  </si>
  <si>
    <t>AUX SERVICES-STD CHG+L/ACID FLOOD/VENT</t>
  </si>
  <si>
    <t>AUX SERVICES-SWTCH MD CHG+L/ACID FLD/VNT</t>
  </si>
  <si>
    <t>AUX SERVICES-STD CHG+SLD/VRLA/GEL</t>
  </si>
  <si>
    <t>AUX SERVICES-SWTCH MD CHG+SLD/VRLA/GEL</t>
  </si>
  <si>
    <t>Battery Chargers</t>
  </si>
  <si>
    <t>BATT-CHGR SRA 3PH 20A 127V</t>
  </si>
  <si>
    <t>BATT-CHGR SRA 1PH 20A 127V</t>
  </si>
  <si>
    <t>BATT-CHGR SRA 1PH 10A 127V</t>
  </si>
  <si>
    <t>BATT-CHGR STC 3PH 15A 127V</t>
  </si>
  <si>
    <t>BATT-CHGR SRA MOD-1 1PH 6A 56V</t>
  </si>
  <si>
    <t>BATT-CHGR AUST CONTROLS 3PH 30A 127V</t>
  </si>
  <si>
    <t>BATT-CHGR AUST CONTROLS 3PH 15A 130V</t>
  </si>
  <si>
    <t>BATT-CHGR CHARGER MATIC 3PH 30A 130V</t>
  </si>
  <si>
    <t>BATT-CHGR SAFT-NIFE BCMP2475 1PH 75A 27V</t>
  </si>
  <si>
    <t>BATT-CHGR SCI BCS12300 3PH 300A 130V</t>
  </si>
  <si>
    <t>BATT-CHGR STC 1 SR120/30/4 3PH 30A 127V</t>
  </si>
  <si>
    <t>BATT-CHGR STC 1 SR-50/7/1 1PH 7A 54V</t>
  </si>
  <si>
    <t>BATT-CHGR STC 1 CD50/6/10 1PH 6A 56V</t>
  </si>
  <si>
    <t>BATT-CHGR STC 3PH 30A 127V 1CD120/30/7</t>
  </si>
  <si>
    <t>BATT-CHGR STABILAC 1PH 50V</t>
  </si>
  <si>
    <t>BATT-CHGR SRA 1PH 4A 24V</t>
  </si>
  <si>
    <t>BATT-CHGR GEC 1PH 5A 125V DC G7E</t>
  </si>
  <si>
    <t>BATT-CHGR 1PH 20A 50V-sealed battery</t>
  </si>
  <si>
    <t>BATT-CHGR 1PH 20A 120V-sealed battery</t>
  </si>
  <si>
    <t>BATT-CHGR 1PH 10A 50V-sealed battery</t>
  </si>
  <si>
    <t>BATT-CHGR 1PH 30A 120V</t>
  </si>
  <si>
    <t>BATT-CHGR 1PH 0.16KVA 30V CACP106</t>
  </si>
  <si>
    <t>BATT-CHGR M+H 3TNE 110/50 122VDC 50A</t>
  </si>
  <si>
    <t>BATT-CHGR BRODRIBB 120V 10A</t>
  </si>
  <si>
    <t>BATT-CHGR BRODRIBB 120V 15A</t>
  </si>
  <si>
    <t>BATT-CHGR COM10 54V</t>
  </si>
  <si>
    <t>BATT-CHGR COM10 120V</t>
  </si>
  <si>
    <t>BATT-CHGR CORDEX 48V, 120A,48-6KW-RC-3BS</t>
  </si>
  <si>
    <t>BATT-CHGR CORDEX 125V, 20A</t>
  </si>
  <si>
    <t>BATT-CHGR EXIDE (D5713.65) 3PH 60A 110V</t>
  </si>
  <si>
    <t>31</t>
  </si>
  <si>
    <t>BATT-CHGR 110V,20A,DIMTRONICS DMC110-20</t>
  </si>
  <si>
    <t>32</t>
  </si>
  <si>
    <t>BATT-CHGR CENTURY YUASA 48V 20.8A SMR</t>
  </si>
  <si>
    <t>33</t>
  </si>
  <si>
    <t>BATT-CHGR CNPV/MORNINGSTAR 12V SOLAR</t>
  </si>
  <si>
    <t>34</t>
  </si>
  <si>
    <t>BATT-CHGR M+H 125V SCR 430MHP124</t>
  </si>
  <si>
    <t>35</t>
  </si>
  <si>
    <t>BATT-CHGR M+H 48V SCR 410MHP221</t>
  </si>
  <si>
    <t>Battery - Alkaline</t>
  </si>
  <si>
    <t>BATT 30V 25 CELL 1.45V/CELL ALKALINE</t>
  </si>
  <si>
    <t>Flooded Lead Acid (Recombination)</t>
  </si>
  <si>
    <t>BATT EXIDE 120V 19x6V 3CL/BAT 100AH-SEAL</t>
  </si>
  <si>
    <t>BATT YUASA 50V 8x6V 3CL/BAT -SEALED</t>
  </si>
  <si>
    <t>BATT GNB 24V (4x6V) 3VB13 -SEALED</t>
  </si>
  <si>
    <t>BATT ENERPAC 120V 10x12V 6.8AH-SEALED</t>
  </si>
  <si>
    <t>BATT GNB 50V 4x12V 1140 UPSOLYTE-SEALED</t>
  </si>
  <si>
    <t>BATT GNB 50V 4x12V M12V40 MARATHN-SEALED</t>
  </si>
  <si>
    <t>BATT GNB 50V 8x6V POWERSAFE 3VB11-SEALED</t>
  </si>
  <si>
    <t>BATT SONNENSCHEIN 120V 240AH-SEALED</t>
  </si>
  <si>
    <t>BATT SONNENSCHEIN 120V 300AH-SEALED</t>
  </si>
  <si>
    <t>BATT PANASONIC 120V 42AH X1242P-SEALED</t>
  </si>
  <si>
    <t>BATT CENTURY 120V 63AH UXH63/12-SEALED</t>
  </si>
  <si>
    <t>BATT CENTURY 120V 100AH UXH100/6-SEALED</t>
  </si>
  <si>
    <t>BATT GNB 30V 5x6V POWERSAFE 3VB11-SEALED</t>
  </si>
  <si>
    <t>BATT EXIDE A602/300 120V 300AH SEALED</t>
  </si>
  <si>
    <t>BATT HAZE 125V 9x12v+1x6v VRLA</t>
  </si>
  <si>
    <t>BATT HAZE 48V 4x12v VRLA</t>
  </si>
  <si>
    <t>BATT SONNENSCHEIN 125V 350AH A602-SEALED</t>
  </si>
  <si>
    <t>BATT REMCO 125V 9x12V RM12-100 VRLA</t>
  </si>
  <si>
    <t>BATT EXIDE 125V 9x12V PFT12V105 VRLA</t>
  </si>
  <si>
    <t>Valve Regulated Lead Acid (VRLA) Sealed</t>
  </si>
  <si>
    <t>BATT ENERGEL 50V 6EG125/130AH VR L/ACID</t>
  </si>
  <si>
    <t>BATT ENERGEL 120V 4EG240/250AH VR L/ACID</t>
  </si>
  <si>
    <t>120v,28 x 4v,Energel 4EG100 VRLA m/bloc</t>
  </si>
  <si>
    <t>BATT ENERGEL 48V 4EG115/130AH VR L/ACID</t>
  </si>
  <si>
    <t>125V SONNENSCHEI VRLA A602/250 5OPZV 280</t>
  </si>
  <si>
    <t>50v,24x2v,250 AMP HR (HOPPECKE 5OPzV250)</t>
  </si>
  <si>
    <t>125V SONNENSCHEIN, A602/280 5 OPZV 250</t>
  </si>
  <si>
    <t>125V,56x2V,250 AMPHR(HOPPECKE 5 OPzV250)</t>
  </si>
  <si>
    <t>125V,56x2V,210 AMPHR(HOPPECKE 4 OPzV200)</t>
  </si>
  <si>
    <t>12V,130 AMPHR(SONNENSCHEIN SB12/130A)</t>
  </si>
  <si>
    <t>125V,56x2V,360 AMPHR(HOPPECKE OPzV350)</t>
  </si>
  <si>
    <t>125V,56x2V,210 AMPHR(SONNENSCHEIN A600)</t>
  </si>
  <si>
    <t>BATT ENERGEL 125V 56x2V 2EG200 VRLA</t>
  </si>
  <si>
    <t>BATT ENERGEL 48V 12x4V 4EG100 VRLA</t>
  </si>
  <si>
    <t>BATT HOPPECKE 125V 56x2V VRL2-215 VRLA</t>
  </si>
  <si>
    <t>BATT ENERGEL 125V 56x2V 2EG300 VRLA</t>
  </si>
  <si>
    <t>BATT ENERGEL 125V 19x6V 6EG130 VRLA</t>
  </si>
  <si>
    <t>BATT ENERGEL 125V 19x6V 6EG160 VRLA</t>
  </si>
  <si>
    <t>BATT HAZE 50V 4x12V HZB12-150 AGM VRLA</t>
  </si>
  <si>
    <t>Flooded Lead Acid (Vented)</t>
  </si>
  <si>
    <t>BATT EXIDE 120V 56 CELL 225AH L/ACID</t>
  </si>
  <si>
    <t>BATT DUNLOP 120V 56 CELL 200AH L/ACID</t>
  </si>
  <si>
    <t>BATT CENTURY 120V 200AH UXL220-2 L/ACID</t>
  </si>
  <si>
    <t>BATT EXIDE 50V 4x12V 6CL/BAT12G50 L/ACID</t>
  </si>
  <si>
    <t>BATT EXIDE 120V 56CELL 2G270 L/ACID</t>
  </si>
  <si>
    <t>BATT EXIDE 120V 19x6V 3CL/BAT60AH L/ACID</t>
  </si>
  <si>
    <t>BATT CHLORIDE 120V 56 CELL 215AH L/ACID</t>
  </si>
  <si>
    <t>BATT EXIDE 50V 8x6V 3CL/BAT 6G125 L/ACID</t>
  </si>
  <si>
    <t>BATT EXIDE 24V 2x12V 6CL/BAT 50AH L/ACID</t>
  </si>
  <si>
    <t>BATT EXIDE 120V 56 CELL 660AH L/ACID</t>
  </si>
  <si>
    <t>BATT CHLORIDE 120V 56 CELL XMP23 L/ACID</t>
  </si>
  <si>
    <t>BATT POWER SAFE 50V 8x6V L/ACID</t>
  </si>
  <si>
    <t>BATT EXIDE 50V 4x12V 6CL/BAT177/7 L/ACID</t>
  </si>
  <si>
    <t>BATT EXIDE 120V 17x6V +1x12V 55AH L/ACID</t>
  </si>
  <si>
    <t>BATT EXIDE 24V 12x2V L/ACID</t>
  </si>
  <si>
    <t>BATT EXIDE 50V 24x2V 2G225 L/ACID</t>
  </si>
  <si>
    <t>BATT CENTURY 120V 58x2V L/ACID</t>
  </si>
  <si>
    <t>BATT CENTURY 50V 4x12V 47T L/ACID</t>
  </si>
  <si>
    <t>BATT GNB 120V 56CELL 240AH 2G240-L/ACID</t>
  </si>
  <si>
    <t>BATT GNB 120V 19x6V 6G110-L/ACID</t>
  </si>
  <si>
    <t>BATT GNB 120V 56CELL 330AH 2G330-L/ACID</t>
  </si>
  <si>
    <t>BATT GNB 120V 19x6V 125AH 6G125-L/ACID</t>
  </si>
  <si>
    <t>BATT CENTURY 120V 200AH YUASA177/6-L/ACD</t>
  </si>
  <si>
    <t>BATT HOPPECKE 120V 250AH 5OSP250 L/ACID</t>
  </si>
  <si>
    <t>BATT HOPPECKE 120V 110AH 6V110 L/ACID</t>
  </si>
  <si>
    <t>BATT HOPPECKE 54V 6V110 OGI BLOC L/ACID</t>
  </si>
  <si>
    <t>BATT HOPPECKE 54V 6V60 OGI BLOC L/ACID</t>
  </si>
  <si>
    <t>BATT SONNENSCHEIN 125V 5OPZVS 250/280AH</t>
  </si>
  <si>
    <t>BATT HOPPECKE 125V 60SP300 300AH 56 CELL</t>
  </si>
  <si>
    <t>BATT HOPPECKE 125V 6OSP.HC 250AH 56CELL</t>
  </si>
  <si>
    <t>Substation - Compressed Air System</t>
  </si>
  <si>
    <t>Substation - Compressor</t>
  </si>
  <si>
    <t>Substation - Receiver</t>
  </si>
  <si>
    <t>Wayside Traction Energy Management</t>
  </si>
  <si>
    <t>Wayside Traction Energy Management General</t>
  </si>
  <si>
    <t>Wayside Energy Dissipation Resistor</t>
  </si>
  <si>
    <t>Wayside Energy Storage System</t>
  </si>
  <si>
    <t>Wayside Energy Conversion System</t>
  </si>
  <si>
    <t>DC Overhead Wiring</t>
  </si>
  <si>
    <t>1500V Regulated - OHW</t>
  </si>
  <si>
    <t>REGULATED-CU CATENARY SINGLE CONTACT OHW</t>
  </si>
  <si>
    <t>REGULATED-CU CATENARY TWIN CONTACT OHW</t>
  </si>
  <si>
    <t>REGULATED-CONTACT ONLY OHW</t>
  </si>
  <si>
    <t>REGULATED-TWIN CATENARY TWIN CONTACT OHW</t>
  </si>
  <si>
    <t>1500V Fixed anchor - OHW</t>
  </si>
  <si>
    <t>FIXED-CU CATENARY SINGLE CONTACT OHW</t>
  </si>
  <si>
    <t>FIXED-STEEL CATENARY SINGLE CONTACT OHW</t>
  </si>
  <si>
    <t>FIXED-CU CATENARY TWIN CONTACT OHW</t>
  </si>
  <si>
    <t>FIXED-CONTACT ONLY OHW</t>
  </si>
  <si>
    <t>FIXED-COMPOUND SYSTEM OHW</t>
  </si>
  <si>
    <t>1500V Retractable OHW (ROHW)</t>
  </si>
  <si>
    <t>1500V Retractable OHW (ROHW) System</t>
  </si>
  <si>
    <t>1500V ROHW Relay Control System</t>
  </si>
  <si>
    <t>1500V ROHW PLC Control System</t>
  </si>
  <si>
    <t>1500V Solid Conductor Rail - OHW</t>
  </si>
  <si>
    <t>OHW Support Structures</t>
  </si>
  <si>
    <t>POLE-1500V WOOD</t>
  </si>
  <si>
    <t>Anchor Arrangements</t>
  </si>
  <si>
    <t>Anchor Arrangements - Weight</t>
  </si>
  <si>
    <t>ANCHOR-LIVERPOOL/GLENLEE WEIGHT TENSION</t>
  </si>
  <si>
    <t>ANCHOR-STANDARD WEIGHT TENSIONER</t>
  </si>
  <si>
    <t>Anchor Arrangements - Gas</t>
  </si>
  <si>
    <t>ANCHOR-GAS TENSIONER</t>
  </si>
  <si>
    <t>Anchor Arrangements - Spring</t>
  </si>
  <si>
    <t>ANCHOR-SPRING TENSIONER</t>
  </si>
  <si>
    <t>Anchor Arrangements - Fixed</t>
  </si>
  <si>
    <t>ANCHOR-FIXED ARRANGEMENT</t>
  </si>
  <si>
    <t>ANCHOR-FIXED (CONTACT ONLY)</t>
  </si>
  <si>
    <t>ANCHOR-REGULATED TENSION MIDPOINT</t>
  </si>
  <si>
    <t>ANCHOR-REGULATED TENSION MID POINT (TUNNEL)</t>
  </si>
  <si>
    <t>Section Insulator Arrangements</t>
  </si>
  <si>
    <t>1500V Section Insulator Arrangements</t>
  </si>
  <si>
    <t>SECTION INSULATOR, TYPE 5</t>
  </si>
  <si>
    <t>SECTION INSULATOR, TYPE 6</t>
  </si>
  <si>
    <t>SECTION INSULATOR, BICC COMPOUND</t>
  </si>
  <si>
    <t>SECTION INSULATOR, TYPE 9</t>
  </si>
  <si>
    <t>Switch Arrangements</t>
  </si>
  <si>
    <t>1500V Switch Arrangements</t>
  </si>
  <si>
    <t>1500V 1000/2000AMP SECTIONING SWITCH</t>
  </si>
  <si>
    <t>COMBINED SECTION/RAIL CONNECTING SWITCH</t>
  </si>
  <si>
    <t>1500V BICC SECTIONING SWITCH</t>
  </si>
  <si>
    <t>BICC COMBINE SECT/RAIL CONNECTING SWITCH</t>
  </si>
  <si>
    <t>REMOTELY CONTROLLED SECTIONING SWITCH</t>
  </si>
  <si>
    <t>Feeding Arrangements</t>
  </si>
  <si>
    <t>1500V Feeding Arrangements</t>
  </si>
  <si>
    <t>1500V CABLE FEEDERS</t>
  </si>
  <si>
    <t>1500V AERIAL FEEDERS</t>
  </si>
  <si>
    <t>Overhead Wiring Equipment</t>
  </si>
  <si>
    <t>Splices</t>
  </si>
  <si>
    <t>OHW SPLICE</t>
  </si>
  <si>
    <t>Traction Return</t>
  </si>
  <si>
    <t>1500V Traction Return - General</t>
  </si>
  <si>
    <t>1500V - SUBSTATION TRACTION RETURN</t>
  </si>
  <si>
    <t>Feeder</t>
  </si>
  <si>
    <t>Aerial Line</t>
  </si>
  <si>
    <t>TRANSMISSION FEEDERS (HV)</t>
  </si>
  <si>
    <t>TRANSMISSION FEEDERS (LV)</t>
  </si>
  <si>
    <t>Pole Arrangements</t>
  </si>
  <si>
    <t>TRANSMISSION LINE POLE (WOOD)-HV</t>
  </si>
  <si>
    <t>TRANSMISSION LINE GUY POLE (WOOD)-HV</t>
  </si>
  <si>
    <t>TRANSMISSION LINE POLE (STEEL)-HV</t>
  </si>
  <si>
    <t>TRANSMISSION LINE GUY POLE (STEEL)-HV</t>
  </si>
  <si>
    <t>TRANSMISSION LINE POLE (CONCRETE)-HV</t>
  </si>
  <si>
    <t>TRANSMISSION LINE POLE (WOOD)-LV</t>
  </si>
  <si>
    <t>TRANSMISSION LINE POLE (STEEL)-LV</t>
  </si>
  <si>
    <t>Aerial Transmission Line Sectioning</t>
  </si>
  <si>
    <t>TRANSMISSION LINE ABS</t>
  </si>
  <si>
    <t>TRANSMISSION LINE LINK</t>
  </si>
  <si>
    <t>DC Cables</t>
  </si>
  <si>
    <t>Positive 1500V DC Cables</t>
  </si>
  <si>
    <t>Negative 1500V DC Cables</t>
  </si>
  <si>
    <t>AC Rectifier Transformer-Rectifier Cable</t>
  </si>
  <si>
    <t xml:space="preserve">AC Cables </t>
  </si>
  <si>
    <t>2.2 kV AC Cables</t>
  </si>
  <si>
    <t>11 kV AC Cables</t>
  </si>
  <si>
    <t>25 kV AC Cables</t>
  </si>
  <si>
    <t>33 kV AC Cables</t>
  </si>
  <si>
    <t>66 kV AC Cables</t>
  </si>
  <si>
    <t>LV Cables</t>
  </si>
  <si>
    <t>SCADA</t>
  </si>
  <si>
    <t>SCADA - Master Station</t>
  </si>
  <si>
    <t>LOGICA Master Station</t>
  </si>
  <si>
    <t>SCADA - RTU</t>
  </si>
  <si>
    <t>HUNTER WATER TECH PDS</t>
  </si>
  <si>
    <t>L&amp;N BAKER</t>
  </si>
  <si>
    <t>L&amp;N C225</t>
  </si>
  <si>
    <t>L&amp;N C25</t>
  </si>
  <si>
    <t>L&amp;N C5</t>
  </si>
  <si>
    <t>FOXBORO C5</t>
  </si>
  <si>
    <t>FOXBORO C50</t>
  </si>
  <si>
    <t>FOXBORO SCD5200</t>
  </si>
  <si>
    <t>FOXBORO C25</t>
  </si>
  <si>
    <t>LOGICA MD1000</t>
  </si>
  <si>
    <t>LOGICA MD3311</t>
  </si>
  <si>
    <t>KINGFISHER Series 2</t>
  </si>
  <si>
    <t>Protective Earthing, Bonding and Electrolysis Mitigation</t>
  </si>
  <si>
    <t>Protective Earthing</t>
  </si>
  <si>
    <t>SYSTEM SUBSTATION EARTHING SYSTEM</t>
  </si>
  <si>
    <t>Structure Bonding</t>
  </si>
  <si>
    <t>STRUCTURE BONDING &amp; SPARK GAP</t>
  </si>
  <si>
    <t>FERRAZ - OVERVOLTAGE PROTECTOR</t>
  </si>
  <si>
    <t>Dehn - Equipotential bonding</t>
  </si>
  <si>
    <t>Electrolysis Mitigation</t>
  </si>
  <si>
    <t>ELECTROLYSIS DRAINAGE BOND</t>
  </si>
  <si>
    <t>ELECTROLYSIS MITIGATION - TRAD</t>
  </si>
  <si>
    <t>ELECTROLYSIS MITIGATION - DB &amp; TRAD COMB</t>
  </si>
  <si>
    <t>SECONDARY  INSULATION</t>
  </si>
  <si>
    <t>TERTIARY INSULATION</t>
  </si>
  <si>
    <t>Rail Earth Contactors</t>
  </si>
  <si>
    <t>Rail Earth Contactor - Manual</t>
  </si>
  <si>
    <t>RAIL EARTH CONTACTOR-SRA</t>
  </si>
  <si>
    <t>RAIL EARTH CONTACTOR-KILPATRICK GREEN</t>
  </si>
  <si>
    <t>RAIL EARTH CONTACTOR-UNITED GROUP</t>
  </si>
  <si>
    <t>Rail Earth Contactor - Auto</t>
  </si>
  <si>
    <t>Voltage Limiting Device (VLD)</t>
  </si>
  <si>
    <t>VLD- SIEMENS, SISTRAS SCD</t>
  </si>
  <si>
    <t>Enclosures</t>
  </si>
  <si>
    <t>Oil Retention and Containment</t>
  </si>
  <si>
    <t>OIL RETENTION &amp; CONTAINMENT ENCL - SPEL</t>
  </si>
  <si>
    <t>Distribution Transformers</t>
  </si>
  <si>
    <t>Transformers - Oil, Silica Gel Breather Fitted</t>
  </si>
  <si>
    <t>Transformer Oil, Silica Gel Breather Fitted, Cable, Ground Type</t>
  </si>
  <si>
    <t>TRAN-OIL;GEL;CABLE;GND 11/415 1MVA</t>
  </si>
  <si>
    <t>TRAN-OIL,GEL,CABLE,GND 11/415 &lt;1MVA</t>
  </si>
  <si>
    <t>TRAN-OIL;GEL;CABLE;GND 11/415 100&lt;300KVA</t>
  </si>
  <si>
    <t>Transformer Oil, Silica Gel Breather Fitted, Bushing, Ground Type</t>
  </si>
  <si>
    <t>TRAN OIL,SILICA GEL,BUSHING,GRD 11/415</t>
  </si>
  <si>
    <t>TRAN-OIL;GEL;BUSH;GND 11/415 &lt;1MVA</t>
  </si>
  <si>
    <t>TRAN-OIL;GEL;BUSH;GND 11/415 100&lt;300KVA</t>
  </si>
  <si>
    <t>TRAN-OIL;GEL;BUSH;GND 33/415 &lt;1MVA</t>
  </si>
  <si>
    <t>Transformers - Oil, Ventilated</t>
  </si>
  <si>
    <t>Transformer Oil, Ventilated, Cable, Ground Type</t>
  </si>
  <si>
    <t>TRAN-OIL;VENT;CABLE;GND 11/415 &lt;1MVA</t>
  </si>
  <si>
    <t>TRAN-OIL;VENT;CABLE;GND 11/415 300&lt;500KV</t>
  </si>
  <si>
    <t>TRAN-OIL;VENT;CABLE;GND 11/415 100&lt;300KV</t>
  </si>
  <si>
    <t>TRAN-OIL,VENT,CABLE,GRND 11/415 50&lt;100KV</t>
  </si>
  <si>
    <t>TRAN-OIL;VENT;CABLE;GND 11/120</t>
  </si>
  <si>
    <t>Transformer Oil, Ventilated, Bushing, Ground Type</t>
  </si>
  <si>
    <t>TRAN-OIL;VENT;BUSH;GND 11/415 &lt;1MVA</t>
  </si>
  <si>
    <t>TRAN-OIL;VENT;BUSH;GND 11/415 300&lt;500KVA</t>
  </si>
  <si>
    <t>TRAN-OIL;VENT;BUSH;GND 11/415 100&lt;300KVA</t>
  </si>
  <si>
    <t>TRAN-OIL;VENT;BUSH;GND 11/415 50&lt;100KVA</t>
  </si>
  <si>
    <t>TRAN-OIL;VENT;BUSH;GND 11/240</t>
  </si>
  <si>
    <t>Transformer Oil, Ventilated, Bushing, Pole Type</t>
  </si>
  <si>
    <t>TRAN-OIL;VENT;BUSH;POL 11/415 300&lt;500KVA</t>
  </si>
  <si>
    <t>TRAN-OIL;VENT;BUSH;POL 11/415 100&lt;300KVA</t>
  </si>
  <si>
    <t>TRAN-OIL;VENT;BUSH;POLE 11/415 50&lt;100KVA</t>
  </si>
  <si>
    <t>TRAN-OIL;VENT;BUSH;POLE 11/415 15&lt;50KVA</t>
  </si>
  <si>
    <t>TRAN-OIL;VENT;BUSH;POLE 11/240</t>
  </si>
  <si>
    <t>TRAN-OIL;VENT;BUSH;POLE 11/120</t>
  </si>
  <si>
    <t>TRAN-OIL;VENT;BUSH;POLE 11/480/120</t>
  </si>
  <si>
    <t>TRAN-OIL;VENT;BUSH;POLE 33/415 50&lt;100KVA</t>
  </si>
  <si>
    <t>TRAN-OIL;VENT;BUSH;POL 33/415 100&lt;300KVA</t>
  </si>
  <si>
    <t>TRAN-OIL;VENT;BUSH;POLE 33/250 20&lt;50KVA</t>
  </si>
  <si>
    <t>TRAN-OIL;VENT;BUSH;POLE 33/250 &lt;20KVA</t>
  </si>
  <si>
    <t>Transformers - Oil, Sealed</t>
  </si>
  <si>
    <t>00</t>
  </si>
  <si>
    <t>Transformer Oil, Sealed, Bushing, Pole Type</t>
  </si>
  <si>
    <t>TRAN-OIL;SEAL;BUSH;POL 11/415 100&lt;300KVA</t>
  </si>
  <si>
    <t>TRAN-OIL;SEAL;BUSH;POLE 11/415 50&lt;100KVA</t>
  </si>
  <si>
    <t>TRAN-OIL;SEAL;BUSH;POLE 11/240</t>
  </si>
  <si>
    <t>TRAN-OIL;SEAL;BUSH;POLE 11/120</t>
  </si>
  <si>
    <t>TRAN-OIL;SEAL;BUSH;POL 33/415 100&lt;300KVA</t>
  </si>
  <si>
    <t>TRAN-OIL;SEAL;BUSH;POLE 33/415 50&lt;100KVA</t>
  </si>
  <si>
    <t>TRAN-OIL;SEAL;BUSH;POLE 33/250 50&lt;100KVA</t>
  </si>
  <si>
    <t>TRAN-OIL;SEAL;BUSH;POLE 33/250 20&lt;50KVA</t>
  </si>
  <si>
    <t>TRAN-OIL;SEAL;BUSH;POLE 33/250 &lt;20KVA</t>
  </si>
  <si>
    <t>Transformer Oil, Sealed, Cable, Ground</t>
  </si>
  <si>
    <t>TRAN-OIL;SEAL;GRND 11/415 1MVA</t>
  </si>
  <si>
    <t>TRAN-OIL;SEAL;GRND 11/415 800KVA</t>
  </si>
  <si>
    <t>TRAN-OIL;SEAL;GRND 11/415 500KVA</t>
  </si>
  <si>
    <t>TRAN-OIL;SEAL;GRND 11/415 315KVA</t>
  </si>
  <si>
    <t>TRAN-OIL;SEAL;GRND 11/415 165KVA</t>
  </si>
  <si>
    <t>TRAN-OIL;SEAL;GRND 11/415 100KVA</t>
  </si>
  <si>
    <t>TRAN-OIL;SEAL;GRND 11/415 75KVA</t>
  </si>
  <si>
    <t>Transformers - Air</t>
  </si>
  <si>
    <t>Transformer Air, Cable, Ground Type</t>
  </si>
  <si>
    <t>TRAN-AIR,CABLE,GRND 11/415V &gt;1MVA</t>
  </si>
  <si>
    <t>TRAN-AIR,CABLE,GRND 11/415V 500&lt;1000KVA</t>
  </si>
  <si>
    <t>TRAN-AIR;CABLE;GRND 11/240</t>
  </si>
  <si>
    <t>TRAN-AIR,CABLE,GRND 11/120</t>
  </si>
  <si>
    <t>Transformers - Cast Resin</t>
  </si>
  <si>
    <t>Transformer Cast Resin, Cable Ground Type</t>
  </si>
  <si>
    <t>TRAN-CAST RESIN,GRND 11KV/415V &gt;1MVA</t>
  </si>
  <si>
    <t>TRAN-CAST RESIN,TMC,11/0.415KV,1MVA</t>
  </si>
  <si>
    <t>TRAN-CAST RESIN,TMC,11/0.415KV,2MVA</t>
  </si>
  <si>
    <t>Transformers - Primary Voltage 2 kV</t>
  </si>
  <si>
    <t>TRAN-OIL;GROUND PRIMARY 2KV</t>
  </si>
  <si>
    <t>TRAN-OIL;POLE PRIMARY 2KV</t>
  </si>
  <si>
    <t>TRAN-AIR;GROUND PRIMARY 2KV</t>
  </si>
  <si>
    <t>Electrical LV Distribution</t>
  </si>
  <si>
    <t>Electrical Distribution System</t>
  </si>
  <si>
    <t>Electrical Distribution UPS</t>
  </si>
  <si>
    <t>UPS DISTRIBUTION – VERTIV</t>
  </si>
  <si>
    <t>Distribution Switchboards</t>
  </si>
  <si>
    <t>Electrical LV Main Distribution Board</t>
  </si>
  <si>
    <t>Electrical LV Sub Distribution Board</t>
  </si>
  <si>
    <t>CHANGE OVER PANEL – HIGH SPEED</t>
  </si>
  <si>
    <t xml:space="preserve">Distribution UPS Battery </t>
  </si>
  <si>
    <t>BATT ENERSYS 60x2V 250AH 5OPzV250 VRLA</t>
  </si>
  <si>
    <t>Fault Protection</t>
  </si>
  <si>
    <t>DC Protections</t>
  </si>
  <si>
    <t>DCCB Delta I Protection</t>
  </si>
  <si>
    <t>DCCB DELTA I PROTECTION - TSUDA</t>
  </si>
  <si>
    <t>DCCB DELTA I PROTECTION – SMC, SWARTZ 76</t>
  </si>
  <si>
    <t>DCCB Frame Leakage System</t>
  </si>
  <si>
    <t>DCCB FRAME LEAKAGE PROTECTION-SUBSTATION</t>
  </si>
  <si>
    <t>DCCB F/LEAKAGE PROT-SUB HUNDT&amp;WEBER</t>
  </si>
  <si>
    <t>DCCB F/LEAK PROT SUB -COMMON EQUIP PANEL</t>
  </si>
  <si>
    <t>DCCB FRAME LEAKAGE PROTECTION-SECTIONHUT</t>
  </si>
  <si>
    <t>DCCB Numeric Relays</t>
  </si>
  <si>
    <t>DCCB Numeric Relay U-MLEs-PLS-Ts</t>
  </si>
  <si>
    <t>DC-Inter Tripping Protection</t>
  </si>
  <si>
    <t>AC Protection - Electro - Mechanical Relays</t>
  </si>
  <si>
    <t>Pilot Wire Relays</t>
  </si>
  <si>
    <t>PILOT WIRE RELAY HMB4</t>
  </si>
  <si>
    <t>PILOT WIRE RELAY HO4 / HO2</t>
  </si>
  <si>
    <t>PILOT WIRE RELAY MBCI</t>
  </si>
  <si>
    <t>PILOT WIRE RELAY - AREVA MHOBO4</t>
  </si>
  <si>
    <t>Transformer Differential Relays</t>
  </si>
  <si>
    <t>TRANS DIFFERENTIAL RELAY DDT</t>
  </si>
  <si>
    <t>TRANS DIFFERENTIAL RELAY CA</t>
  </si>
  <si>
    <t>TRANS DIFFERENTIAL RELAY DUO BIAS</t>
  </si>
  <si>
    <t>TRANS DIFFERENTIAL RELAY RADSB</t>
  </si>
  <si>
    <t>TRANS DIFFERENTIAL RELAY MBCH</t>
  </si>
  <si>
    <t>Bus Zone Relays</t>
  </si>
  <si>
    <t>BUS ZONE RELAY CAG34</t>
  </si>
  <si>
    <t>BUS ZONE RELAY MCAG 34</t>
  </si>
  <si>
    <t>BUS ZONE RELAY VTX (CURRENT TRANS SUPY)</t>
  </si>
  <si>
    <t>BUS ZONE RELAY 7VH60</t>
  </si>
  <si>
    <t>Inverse Definite Minimum Time (Non-directional) Relays</t>
  </si>
  <si>
    <t>INV DEF MINTIME (NON DIRCT'L) RLY S</t>
  </si>
  <si>
    <t>INV DEF MINTIME (NON DIRCT'L) RLY CTG25</t>
  </si>
  <si>
    <t>INV DEF MINTIME (NON DIRCT'L) RLY CDG 11</t>
  </si>
  <si>
    <t>INV DEF MINTIME (NON DIRCT'L) RLY CO/CO</t>
  </si>
  <si>
    <t>INV DEF MINTIME (NON DIRCT'L) RLY CO7</t>
  </si>
  <si>
    <t>INV DEF MINTIME (NON DIRCT'L) RLY CO8</t>
  </si>
  <si>
    <t>INV DEF MINTIME (NON DIRCT'L) RLY CO11</t>
  </si>
  <si>
    <t>INV DEF MINTIME (NON DIRCT'L) RLY TJY</t>
  </si>
  <si>
    <t>INV DEF MINTIME (NON DIRCT'L) RLY COG-2</t>
  </si>
  <si>
    <t>INV DEF MINTIME (NON DIRCT'L) RLY PBO</t>
  </si>
  <si>
    <t>INV DEF MINTIME (NON DIRCT'L) RLY 1A201</t>
  </si>
  <si>
    <t>INV DEF MINTIME (NON DIRCT'L) RLY R1</t>
  </si>
  <si>
    <t>INV DEF MINTIME (NON DIRCT'L) RLY TJM10</t>
  </si>
  <si>
    <t>INV DEF MINTIME (NON DIRCT'L) RLY RA14</t>
  </si>
  <si>
    <t>INV DEF MINTIME (NON DIRCT'L) RLY K10-LF</t>
  </si>
  <si>
    <t>INV DEF MINTIME (NON DIRCT'L) RLY R1337</t>
  </si>
  <si>
    <t>INV DEF MINTIME (NON DIRCT'L) RLY CDG64</t>
  </si>
  <si>
    <t>INV DEF MINTIME (NON DIRCT'L) RLY MCSU</t>
  </si>
  <si>
    <t>INV DEF MINTIME (NON DIRCT'L) RLY CDG61</t>
  </si>
  <si>
    <t>INV DEF MINTIME (NON DIRCT'L) RLY CDG31</t>
  </si>
  <si>
    <t>Inverse Definite Minimum Time (Directional) Relays</t>
  </si>
  <si>
    <t>INV DEF MINTIME (DIRCT'L) RLY CR/CR(LE)</t>
  </si>
  <si>
    <t>INV DEF MINTIME (DIRCT'L) RLY CR7/CRP7</t>
  </si>
  <si>
    <t>INV DEF MINTIME (DIRCT'L) RLY CDD</t>
  </si>
  <si>
    <t>Definite Time Relays</t>
  </si>
  <si>
    <t>DEFINITE TIME RELAY CAG33 VTT</t>
  </si>
  <si>
    <t>Directional Relays</t>
  </si>
  <si>
    <t>DIRECTIONAL RELAY PCD</t>
  </si>
  <si>
    <t>DIRECTIONAL RELAY METI</t>
  </si>
  <si>
    <t>DIRECTIONAL RELAY H3</t>
  </si>
  <si>
    <t>Instantaneous Relays</t>
  </si>
  <si>
    <t>INSTANTANEOUS RELAY CAG39 (GEC)</t>
  </si>
  <si>
    <t>INSTANTANEOUS RELAY MH - E (MITSUBISHI)</t>
  </si>
  <si>
    <t>INSTANTANEOUS RELAY FGL (AEI/GEC)</t>
  </si>
  <si>
    <t>INSTANTANEOUS RELAY SC-1 (BROWN BOVERI)</t>
  </si>
  <si>
    <t>INSTANTANEOUS RELAY RB (BROWN BOVERI)</t>
  </si>
  <si>
    <t>INSTANTANEOUS RELAY R1304</t>
  </si>
  <si>
    <t>INSTANTANEOUS RELAY HEQ - HA (MEIDENSHA)</t>
  </si>
  <si>
    <t>INSTANTANEOUS RELAY CAG33 (GEC)</t>
  </si>
  <si>
    <t>INSTANTANEOUS RELAY CAG13 (GEC)</t>
  </si>
  <si>
    <t>INSTANTANEOUS RELAY CAG14 (GEC)</t>
  </si>
  <si>
    <t>INSTANTANEOUS RELAY CAG32 (GEC)</t>
  </si>
  <si>
    <t>INSTANTANEOUS RELAY MCRI (GEC)</t>
  </si>
  <si>
    <t>INSTANTANEOUS RELAY MCAG33 (AREVA)</t>
  </si>
  <si>
    <t>INSTANTANEOUS RELAY - MCAG39</t>
  </si>
  <si>
    <t>INSTANTANEOUS RELAY MCTI39</t>
  </si>
  <si>
    <t>INSTANTANEOUS RELAY MCAG14 (AREVA)</t>
  </si>
  <si>
    <t>Auxiliary Relays</t>
  </si>
  <si>
    <t>AUXILIARY RELAY vVAA21 GEC</t>
  </si>
  <si>
    <t>AUXILIARY RELAY VTT - TIMER</t>
  </si>
  <si>
    <t>AUXILIARY RELAY VAJ - MULTI TRIP</t>
  </si>
  <si>
    <t>AUXILIARY RELAY MVAJ - MULTI TRIP</t>
  </si>
  <si>
    <t>AUXILIARY RELAY RPL - MULTI TRIP</t>
  </si>
  <si>
    <t>AUXILIARY RELAY MTM</t>
  </si>
  <si>
    <t>AUXILIARY RELAY MTA</t>
  </si>
  <si>
    <t>AUXILIARY RELAY IT10 (T-C-S)</t>
  </si>
  <si>
    <t>AUXILIARY RELAY 1X10 (FUSE SUPERVISION)</t>
  </si>
  <si>
    <t>AUXILIARY RELAY 34B2K8 RMS SR/RR INTERT</t>
  </si>
  <si>
    <t>AUXILIARY RELAY VAA21 RECTIFIER</t>
  </si>
  <si>
    <t>AUXILIARY RELAY GCM05 (GEC/ALSTOM)</t>
  </si>
  <si>
    <t>AUXILIARY RELAY CAF (GEC)</t>
  </si>
  <si>
    <t>AUXILIARY RELAY LG2 UNDER VOLTAGE(OMRON)</t>
  </si>
  <si>
    <t>AC Protection - Numeric Relays</t>
  </si>
  <si>
    <t>Numeric Relays - Overcurrent and Earth Fault</t>
  </si>
  <si>
    <t>NUMERIC RLY-OVRCNT&amp;ERTH MCGG 52</t>
  </si>
  <si>
    <t>NUMERIC RLY-OVRCNT&amp;ERTH MCGG 82</t>
  </si>
  <si>
    <t>NUMERIC RLY-OVRCNT&amp;ERTH KCEG 140</t>
  </si>
  <si>
    <t>NUMERIC RLY-OVRCNT&amp;ERTH MCGG 22</t>
  </si>
  <si>
    <t>NUMERIC RLY-OVRCNT&amp;ERTH ALSTOM MCGG41</t>
  </si>
  <si>
    <t>NUMERIC RLY-OVRCNT&amp;ERTH ALSTOM MCGG53</t>
  </si>
  <si>
    <t>NUMERIC RLY-OVRCNT&amp;ERTH ALSTOM KCGG142</t>
  </si>
  <si>
    <t>NUMERIC RLY-OVRCNT&amp;ERTH ALSTOM KCEG142</t>
  </si>
  <si>
    <t>NUMERIC RLY-OVRCNT&amp;ERTH MERLIN VIP35</t>
  </si>
  <si>
    <t>NUMERIC RLY-OVRCNT&amp;ERTH MERLIN VIP300LL</t>
  </si>
  <si>
    <t>NUMERIC RLY-OVRCNT&amp;ERTH AREVA P121</t>
  </si>
  <si>
    <t>NUMERIC RLY-OVRCNT&amp;ERTH AREVA P122</t>
  </si>
  <si>
    <t>NUMERIC RLY-OVRCNT&amp;ERTH AREVA P123</t>
  </si>
  <si>
    <t>NUMERIC RLY-OVRCNT&amp;ERTH AREVA P127</t>
  </si>
  <si>
    <t>NUMERIC RLY-OVRCNT&amp;ERTH SIEMENS 7SJ600</t>
  </si>
  <si>
    <t>NUMERIC RLY-OVRCNT&amp;ERTH SIEMENS 7SJ61</t>
  </si>
  <si>
    <t>NUMERIC RLY-OVRCNT&amp;ERTH MERLIN G VIP30</t>
  </si>
  <si>
    <t>NUMERIC RLY-OVRCNT&amp;ERTH MERLIN G VIP201</t>
  </si>
  <si>
    <t>NUMERIC RLY-OVRCNT&amp;ERTH AREVA P124</t>
  </si>
  <si>
    <t>Numeric Relays - Transformer Protection</t>
  </si>
  <si>
    <t>NUMERIC RELAY-TRANS PROTECTN AREVA P632</t>
  </si>
  <si>
    <t>NUMERIC RELAY-TRANS PROTECTN KBCH130</t>
  </si>
  <si>
    <t>Numeric Relays - Feeder Protection</t>
  </si>
  <si>
    <t>NUMERIC RELAY-FDR PROTECTN SIEMENS7SD511</t>
  </si>
  <si>
    <t>NUMERIC RELAY-FDR PROTECTN SIEMENS7SD610</t>
  </si>
  <si>
    <t>NUMERIC RELAY-FDR PROTECTN AREVA P521</t>
  </si>
  <si>
    <t>NUMERIC RELAY-FDR PROTECTN AREVA P543</t>
  </si>
  <si>
    <t>NUMERIC RELAY-FDR PROTECTN AREVA P541</t>
  </si>
  <si>
    <t>Numeric Relays - Harmonic Filter</t>
  </si>
  <si>
    <t>NUMERIC RLY-HARM FILT PROT STRIKE RLC04</t>
  </si>
  <si>
    <t>Communication (Point to Point)</t>
  </si>
  <si>
    <t>PILOT CABLE (UNMONITORED)</t>
  </si>
  <si>
    <t>PILOT CABLE (MONITORED)</t>
  </si>
  <si>
    <t>SJA (PILOT WIRE SUPERVISION RELAY)</t>
  </si>
  <si>
    <t>MRTP03 (PILOT WIRE SUPERVISION RELAY)</t>
  </si>
  <si>
    <t>COMMS (COPPER/FIBRE INTERFACE) AREV P595</t>
  </si>
  <si>
    <t>KITZ SERIAL COMMS INTERFACE (GEC/ALSTOM)</t>
  </si>
  <si>
    <t>MINI STAR COULPER (SIEMENS)</t>
  </si>
  <si>
    <t>COMMS - SIGNAL CONVERTER RS485 TO FIBRE</t>
  </si>
  <si>
    <t>COMMS - SIGNAL CONVERTER RS232 TO FIBRE</t>
  </si>
  <si>
    <t>COMMS - REMOTE IO MODULE SEL-2505</t>
  </si>
  <si>
    <t>COMMS - FIBRE OPTIC TRANSCEIVER SEL-2831</t>
  </si>
  <si>
    <t>AC Protection - Bulk Supply Point</t>
  </si>
  <si>
    <t>BULK SUPPLY POINT PROTECTION</t>
  </si>
  <si>
    <t>Voltage Transformers and Current Transformers</t>
  </si>
  <si>
    <t>Voltage Transformers</t>
  </si>
  <si>
    <t>VOLTAGE TRANSFORMER-OIL FILLED OUTDOOR</t>
  </si>
  <si>
    <t>VOLTAGE TRANSFORMER-OIL FILLED INDOOR</t>
  </si>
  <si>
    <t>VOLTAGE TRANSFORMER-RESIN TYPE FIXED O/D</t>
  </si>
  <si>
    <t>VOLTAGE TRANSFORMER-RESIN TYPE FIXED I/D</t>
  </si>
  <si>
    <t>VOLTAGE TRANSFORMER-RESIN TYPE WITHDRAW</t>
  </si>
  <si>
    <t>Current Transformers</t>
  </si>
  <si>
    <t>CURRENT TRANSFORMER-OIL FILLED POST TYPE</t>
  </si>
  <si>
    <t>CURRENT TRANSFORMER-RESIN TYPE FIXED O/D</t>
  </si>
  <si>
    <t>AC High Voltage Harmonic Filters</t>
  </si>
  <si>
    <t>33KV Harmonic Filter</t>
  </si>
  <si>
    <t>HARMONIC FILTER, SCHNEIDER,33KV,4MVAR</t>
  </si>
  <si>
    <t>HARMONIC FILTER, O.N.E,33KV,4MVAR</t>
  </si>
  <si>
    <t>11KV Harmonic Filter</t>
  </si>
  <si>
    <t>HARMONIC FILTER, SCHNEIDER,11KV,0.5MVAR</t>
  </si>
  <si>
    <t>HARMONIC FILTER, SCHNEIDER,11KV,2MVAR</t>
  </si>
  <si>
    <t>HARMONIC FILTER, O.N.E,11KV,2MVAR</t>
  </si>
  <si>
    <t>HARMONIC FILTER,O.N.E,11KV,0.5MVAR</t>
  </si>
  <si>
    <t>Fault Current Limiters</t>
  </si>
  <si>
    <t>Neutral Earth Resistors</t>
  </si>
  <si>
    <t>Neutral Earth Resistor</t>
  </si>
  <si>
    <t>TMC Framework for Fleet</t>
  </si>
  <si>
    <t>LEVEL 1</t>
  </si>
  <si>
    <t>RS</t>
  </si>
  <si>
    <t>RB</t>
  </si>
  <si>
    <t>RC</t>
  </si>
  <si>
    <t>RD</t>
  </si>
  <si>
    <t>RE</t>
  </si>
  <si>
    <t>RH</t>
  </si>
  <si>
    <t>RI</t>
  </si>
  <si>
    <t>RK</t>
  </si>
  <si>
    <t>RM</t>
  </si>
  <si>
    <t>RN</t>
  </si>
  <si>
    <t>RO</t>
  </si>
  <si>
    <t>RW</t>
  </si>
  <si>
    <t>RR</t>
  </si>
  <si>
    <t>RT</t>
  </si>
  <si>
    <t>RX</t>
  </si>
  <si>
    <t>XA</t>
  </si>
  <si>
    <t>MP</t>
  </si>
  <si>
    <t>WG</t>
  </si>
  <si>
    <t>LEVEL 2</t>
  </si>
  <si>
    <t>LEVEL 3</t>
  </si>
  <si>
    <t>GENERAL</t>
  </si>
  <si>
    <t>BODY</t>
  </si>
  <si>
    <t>BOGIE</t>
  </si>
  <si>
    <t>INTERCAR CONNECTORS</t>
  </si>
  <si>
    <t>DOOR SYSTEMS</t>
  </si>
  <si>
    <t>BRAKING SYSTEMS</t>
  </si>
  <si>
    <t>PNEUMATICS 
(Other Than Braking)</t>
  </si>
  <si>
    <t>AUXILIARY EQUIPMENT</t>
  </si>
  <si>
    <t>CLIMATE CONTROL</t>
  </si>
  <si>
    <t>TRACTION SYSTEMS</t>
  </si>
  <si>
    <t>AUXILIARY POWER SUPPLY</t>
  </si>
  <si>
    <t>MAIN POWER SUPPLY</t>
  </si>
  <si>
    <t>LIGHTING</t>
  </si>
  <si>
    <t>INDICATORS, CONTROL &amp; MONITORING  SYSTEMS</t>
  </si>
  <si>
    <t>COMMUNICATIONS</t>
  </si>
  <si>
    <t>WATER SYSTEMS</t>
  </si>
  <si>
    <t>CATERING EQUIPMENT</t>
  </si>
  <si>
    <t>ON-TRACK FUNCTIONAL UNIT</t>
  </si>
  <si>
    <t>DIESEL ENGINE SYSTEMS 
(MAIN ENGINE)</t>
  </si>
  <si>
    <t>OFF-TRACK FUNCTIONAL UNIT</t>
  </si>
  <si>
    <t>HYDRAULIC SYSTEM</t>
  </si>
  <si>
    <t>OFF TRACK FUNCTIONAL UNIT</t>
  </si>
  <si>
    <t>EXTERNAL MEASUREMENT SYSTEMS</t>
  </si>
  <si>
    <t>LEVEL  4</t>
  </si>
  <si>
    <t>Shell / Structure</t>
  </si>
  <si>
    <t>Frame Assembly</t>
  </si>
  <si>
    <t>Automatic Coupler (incl. Scharfenberg / Dellner / Sharon / Mini Scharfenberg)</t>
  </si>
  <si>
    <t>Terminal End Door</t>
  </si>
  <si>
    <t>Safety Apparatus</t>
  </si>
  <si>
    <t>Main Air Compressor</t>
  </si>
  <si>
    <t>Windscreen Wipers</t>
  </si>
  <si>
    <t xml:space="preserve">Air Conditioner  Passengers </t>
  </si>
  <si>
    <t>Traction Motor 
(AC or DC)</t>
  </si>
  <si>
    <t>Static Inverter / Electrical Auxiliary Power Supply (EAPS)</t>
  </si>
  <si>
    <t>Pantograph</t>
  </si>
  <si>
    <t>Saloon Lights</t>
  </si>
  <si>
    <t>Drivers Interface</t>
  </si>
  <si>
    <t>Metronet Train Radio</t>
  </si>
  <si>
    <t>Toilet</t>
  </si>
  <si>
    <t>Buffet Equipment</t>
  </si>
  <si>
    <t>Hopper</t>
  </si>
  <si>
    <t>Engine Components</t>
  </si>
  <si>
    <t>4 in 1 Bucket</t>
  </si>
  <si>
    <t>Hydraulic Motor / Pump</t>
  </si>
  <si>
    <t>Bucket</t>
  </si>
  <si>
    <t>Train Localisation System</t>
  </si>
  <si>
    <t>Underframe</t>
  </si>
  <si>
    <t>Primary Suspension</t>
  </si>
  <si>
    <t>Semi Permanent Coupler</t>
  </si>
  <si>
    <t>Crew Bodyside Door</t>
  </si>
  <si>
    <t>Brake Controller (Not Combined)</t>
  </si>
  <si>
    <t>Pantograph Air Compressor</t>
  </si>
  <si>
    <t>Windscreen Washer</t>
  </si>
  <si>
    <t>Crew Heat</t>
  </si>
  <si>
    <t>Traction Power Elements</t>
  </si>
  <si>
    <t>Batteries</t>
  </si>
  <si>
    <t>Auxiliary HT Switch</t>
  </si>
  <si>
    <t>Crew Lights</t>
  </si>
  <si>
    <t>Guards Interface</t>
  </si>
  <si>
    <t>Vacant</t>
  </si>
  <si>
    <t>Drinking Water</t>
  </si>
  <si>
    <t>Crew Self Catering Equipment</t>
  </si>
  <si>
    <t>Starter System</t>
  </si>
  <si>
    <t>Hydraulic Hoses</t>
  </si>
  <si>
    <t>Blade</t>
  </si>
  <si>
    <t>Track Geometry Measurement System</t>
  </si>
  <si>
    <t>External Fittings</t>
  </si>
  <si>
    <t>Secondary Suspension</t>
  </si>
  <si>
    <t>Emergency / Transition Coupler</t>
  </si>
  <si>
    <t>Crew Transverse Door
(Cab / Saloon Security)</t>
  </si>
  <si>
    <t>Automatic</t>
  </si>
  <si>
    <t>Air Horn</t>
  </si>
  <si>
    <t>Duct Work</t>
  </si>
  <si>
    <t>Traction Control Systems 
(Low Voltage Elements)</t>
  </si>
  <si>
    <t>Auxiliary Contactor</t>
  </si>
  <si>
    <r>
      <t>Headlight</t>
    </r>
    <r>
      <rPr>
        <b/>
        <sz val="13"/>
        <rFont val="Arial"/>
        <family val="2"/>
      </rPr>
      <t xml:space="preserve"> / </t>
    </r>
    <r>
      <rPr>
        <sz val="13"/>
        <rFont val="Arial"/>
        <family val="2"/>
      </rPr>
      <t>Foglight</t>
    </r>
  </si>
  <si>
    <t>Indicators</t>
  </si>
  <si>
    <t>Public Address (PA) / Intercomm</t>
  </si>
  <si>
    <t>Hand Washing</t>
  </si>
  <si>
    <t>Catering Trolley</t>
  </si>
  <si>
    <t>Side Plough</t>
  </si>
  <si>
    <t>Air System</t>
  </si>
  <si>
    <t>Hydraulic Filters</t>
  </si>
  <si>
    <t>Broom</t>
  </si>
  <si>
    <t>Internal Fittings</t>
  </si>
  <si>
    <t>Axle Box</t>
  </si>
  <si>
    <t>Intercar Gangway</t>
  </si>
  <si>
    <t>Passenger Bodyside Door</t>
  </si>
  <si>
    <t>Electropneumatic &amp; Electronic Control</t>
  </si>
  <si>
    <t>Cocks &amp; Valves</t>
  </si>
  <si>
    <t>Air Conditioner Crew</t>
  </si>
  <si>
    <t>Drive Train</t>
  </si>
  <si>
    <t>Shore Supply</t>
  </si>
  <si>
    <t>High Speed Circuit Breaker</t>
  </si>
  <si>
    <t>Marker &amp; Ancillary Lights</t>
  </si>
  <si>
    <t>Shower</t>
  </si>
  <si>
    <t>Centre Plough</t>
  </si>
  <si>
    <t>Fuel System</t>
  </si>
  <si>
    <t>Hydraulic Tank</t>
  </si>
  <si>
    <t>Drill Rig</t>
  </si>
  <si>
    <t>Rail Corrugation Measurement System</t>
  </si>
  <si>
    <t>Windows</t>
  </si>
  <si>
    <t>Wheel &amp; Axle</t>
  </si>
  <si>
    <t>Intercar Electrical Connections</t>
  </si>
  <si>
    <t>Intermediate End Door / Intercar Door</t>
  </si>
  <si>
    <t>Wheel Slide Protection (WSP)</t>
  </si>
  <si>
    <t>Air Dryer Filter System</t>
  </si>
  <si>
    <t>CD Player &amp; Commercial Radio</t>
  </si>
  <si>
    <t>Main Alternator</t>
  </si>
  <si>
    <t>No Volt Supply System /
Supply Protection</t>
  </si>
  <si>
    <t>Toilet Lights</t>
  </si>
  <si>
    <t>Train Management System / eTIS / TOS</t>
  </si>
  <si>
    <t xml:space="preserve">Passenger Emergency </t>
  </si>
  <si>
    <t>Calorifier / Hot Water Tank</t>
  </si>
  <si>
    <t>Lubrication System</t>
  </si>
  <si>
    <t>Accumulators</t>
  </si>
  <si>
    <t>Overhead Line Measurement System</t>
  </si>
  <si>
    <t>Crew Emergency Equipment</t>
  </si>
  <si>
    <t>Intercar Air Hoses</t>
  </si>
  <si>
    <t>Saloon Transverse Door</t>
  </si>
  <si>
    <t>Parking Brake</t>
  </si>
  <si>
    <t>Reservoir</t>
  </si>
  <si>
    <t>Demister</t>
  </si>
  <si>
    <t>Main Generator</t>
  </si>
  <si>
    <t>Motor Alternator</t>
  </si>
  <si>
    <t>Speed Sensor / Axle Sensors</t>
  </si>
  <si>
    <t>Passenger Information System</t>
  </si>
  <si>
    <t>Freshwater Tank</t>
  </si>
  <si>
    <t>Ballast Chain</t>
  </si>
  <si>
    <t>Coolant / Hydraulic System</t>
  </si>
  <si>
    <t>Greasing Systems</t>
  </si>
  <si>
    <t>Jib</t>
  </si>
  <si>
    <t>Asset Inspection &amp; Mapping System</t>
  </si>
  <si>
    <t>Piping Assembly</t>
  </si>
  <si>
    <t>Buffer</t>
  </si>
  <si>
    <t>Crew Internal Door (Other) (Driver's Door)</t>
  </si>
  <si>
    <t>Brake Cylinders / 
Actuators</t>
  </si>
  <si>
    <t>Pressure Switch</t>
  </si>
  <si>
    <t>ATP / ATC / AMS</t>
  </si>
  <si>
    <t>Water Sprayer</t>
  </si>
  <si>
    <t>Vibration Unit (Other than Tamper)</t>
  </si>
  <si>
    <t>Exhaust System</t>
  </si>
  <si>
    <t>Emergency Pump</t>
  </si>
  <si>
    <t>Sleeper Grab</t>
  </si>
  <si>
    <t>Overhead Wiring High Speed Visual Imaging System</t>
  </si>
  <si>
    <t>Toilet Door / Disabled Toilet Door</t>
  </si>
  <si>
    <t>Brake Rigging</t>
  </si>
  <si>
    <t>Hoses &amp; Pipework</t>
  </si>
  <si>
    <t>Auxiliary Power Supply System</t>
  </si>
  <si>
    <t>Earth Return Axle Cap</t>
  </si>
  <si>
    <t>Data Logger / Event Recorder</t>
  </si>
  <si>
    <t>Telephone</t>
  </si>
  <si>
    <t>Flexible Water Hoses</t>
  </si>
  <si>
    <t>Lift/Line Reference</t>
  </si>
  <si>
    <t>Control / Protection System</t>
  </si>
  <si>
    <t>Hydraulic Cylinders</t>
  </si>
  <si>
    <t>Tyne</t>
  </si>
  <si>
    <t>Track Video Surveillence System</t>
  </si>
  <si>
    <t>Hatches</t>
  </si>
  <si>
    <t>Brake Piping</t>
  </si>
  <si>
    <t>Pantograph Foot Pump</t>
  </si>
  <si>
    <t>Auxiliary Supply Diesel Engine</t>
  </si>
  <si>
    <t>Earth Return</t>
  </si>
  <si>
    <t>Engine Monitoring System / Sensors</t>
  </si>
  <si>
    <t>Bell System</t>
  </si>
  <si>
    <t>Satellite Unit</t>
  </si>
  <si>
    <t>Fire Detection / Protection System</t>
  </si>
  <si>
    <t>Hydraulic Valves</t>
  </si>
  <si>
    <t>Grinder</t>
  </si>
  <si>
    <t>Filters &amp; Strainers</t>
  </si>
  <si>
    <t>Power Conversion HT Supply &amp; Protection</t>
  </si>
  <si>
    <t>Lightning Arrester / Surge Diverter</t>
  </si>
  <si>
    <t>CCTV System</t>
  </si>
  <si>
    <t>Hand Portable Radio</t>
  </si>
  <si>
    <t>Lift/Line Unit</t>
  </si>
  <si>
    <t>Hydraulic Oil Coolers</t>
  </si>
  <si>
    <t>Slasher</t>
  </si>
  <si>
    <t>Signage &amp; Paintwork</t>
  </si>
  <si>
    <t>Hand Brake</t>
  </si>
  <si>
    <t>RLC Filter 
(50 Hz Impedence Boost)</t>
  </si>
  <si>
    <t>Data Radio Transmission System</t>
  </si>
  <si>
    <t>Digital Train Radio (DTRS)</t>
  </si>
  <si>
    <t>Shaker Box</t>
  </si>
  <si>
    <t>Trailer</t>
  </si>
  <si>
    <t>Cables &amp; Wiring</t>
  </si>
  <si>
    <t>Electric Brake</t>
  </si>
  <si>
    <t>Fire Detection System (VESDA)</t>
  </si>
  <si>
    <t>ICE Radio</t>
  </si>
  <si>
    <t>Road/Rail</t>
  </si>
  <si>
    <t>Scissor Lift</t>
  </si>
  <si>
    <t>AEI Tags</t>
  </si>
  <si>
    <t>Tamper Workhead / Tamper Vibration Unit</t>
  </si>
  <si>
    <t>Boom (Bucket)</t>
  </si>
  <si>
    <t>Global Positioning System</t>
  </si>
  <si>
    <t>OHW Cable Drum Support</t>
  </si>
  <si>
    <t>Crawler</t>
  </si>
  <si>
    <t>Emergency Stop</t>
  </si>
  <si>
    <t>OHW Support Boom</t>
  </si>
  <si>
    <t>Train Simulator</t>
  </si>
  <si>
    <t>Reverse Buzzer</t>
  </si>
  <si>
    <t>Rail Clamp / Roller / Hook</t>
  </si>
  <si>
    <t>Transporter</t>
  </si>
  <si>
    <t>Anti-Collision System</t>
  </si>
  <si>
    <t>Regulator Boom</t>
  </si>
  <si>
    <t>OHW Boom</t>
  </si>
  <si>
    <t>Crew Workstation (other than driver / guard)</t>
  </si>
  <si>
    <t>OHW Scissor</t>
  </si>
  <si>
    <t>PLC System (Heavy Plant)</t>
  </si>
  <si>
    <t>Graffiti / Vandalism Detection</t>
  </si>
  <si>
    <t>Twistlock</t>
  </si>
  <si>
    <t>Drivers / Guards Display Console / Machine Interface (DMI)</t>
  </si>
  <si>
    <t>Solar Panels</t>
  </si>
  <si>
    <t>Automatic Lining Control (ALC) System (Heavy Plant)</t>
  </si>
  <si>
    <t>Side Dump Tipping Mechanism</t>
  </si>
  <si>
    <t>Rail Gates</t>
  </si>
  <si>
    <t>Rail Rollers</t>
  </si>
  <si>
    <t>Sleeper Support</t>
  </si>
  <si>
    <t>TMC Framework for Technology &amp; Telecommunications</t>
  </si>
  <si>
    <t>TE</t>
  </si>
  <si>
    <t>Technology &amp; Telecommunications</t>
  </si>
  <si>
    <t>Wireless Systems</t>
  </si>
  <si>
    <t>Train Control Radio Systems</t>
  </si>
  <si>
    <t>Metronet Train Radio System</t>
  </si>
  <si>
    <t>Digital Train Radio System (DTRS)</t>
  </si>
  <si>
    <t>DTRS Core System</t>
  </si>
  <si>
    <t>DTRS Basestation</t>
  </si>
  <si>
    <t>DTRS Workstations</t>
  </si>
  <si>
    <t>DTRS Transponder</t>
  </si>
  <si>
    <t>WB RADIO System</t>
  </si>
  <si>
    <t>Yard Radio System</t>
  </si>
  <si>
    <t>Diesel Fleet Communication System</t>
  </si>
  <si>
    <t>External Operator Train Radio System</t>
  </si>
  <si>
    <t>NTCS System</t>
  </si>
  <si>
    <t>Operational &amp; Maintenance Radio Systems</t>
  </si>
  <si>
    <t>Station Operations Radio System</t>
  </si>
  <si>
    <t xml:space="preserve">Station Operations Radio System </t>
  </si>
  <si>
    <t>Worksite Radio System</t>
  </si>
  <si>
    <t>External Agency Radios</t>
  </si>
  <si>
    <t>GRN Radio System</t>
  </si>
  <si>
    <t>Communication Telemetry Systems</t>
  </si>
  <si>
    <t>Train Telemetry Radio System</t>
  </si>
  <si>
    <t>CTIP (Common Telemetry Infrastr Platf)</t>
  </si>
  <si>
    <t>Wireless Support Systems</t>
  </si>
  <si>
    <t>Radio</t>
  </si>
  <si>
    <t>BDA (BI-DIRECTIONAL AMPLIFIER)</t>
  </si>
  <si>
    <t>Wireless Links</t>
  </si>
  <si>
    <t>UHF LINK</t>
  </si>
  <si>
    <t>Airmux 400H</t>
  </si>
  <si>
    <t>Incidence Response Trailer</t>
  </si>
  <si>
    <t>Mobile Incident Response Unit (MIRU)</t>
  </si>
  <si>
    <t>Leaky Feeder Cable</t>
  </si>
  <si>
    <t>Carrier Wireless systems</t>
  </si>
  <si>
    <t>Carrier Mobile Phones</t>
  </si>
  <si>
    <t>3G Mobile Phone</t>
  </si>
  <si>
    <t>4G Mobile Phone</t>
  </si>
  <si>
    <t>Carrier Radio Networks</t>
  </si>
  <si>
    <t>Telstra Mobile Radio Network</t>
  </si>
  <si>
    <t>Optus Mobile Radio Network</t>
  </si>
  <si>
    <t>Vodafone Mobile Radio Network</t>
  </si>
  <si>
    <t>Network Control Centre Support Systems</t>
  </si>
  <si>
    <t>Voice Recorders Systems</t>
  </si>
  <si>
    <t>Analaogue Voice Recorder System</t>
  </si>
  <si>
    <t>Voice Communication Systems</t>
  </si>
  <si>
    <t>Voice Communications System (VCS)</t>
  </si>
  <si>
    <t>Control Centre Voice Systems</t>
  </si>
  <si>
    <t>Control Centre Voice System</t>
  </si>
  <si>
    <t>Signal Box Telephone Key Boxes</t>
  </si>
  <si>
    <t>Magneto Interface to Ericsson Exchange</t>
  </si>
  <si>
    <t>BASE2 Stand-alone USC</t>
  </si>
  <si>
    <t>Control Centre CCTV Systems</t>
  </si>
  <si>
    <t>Level Crossing CCTV System</t>
  </si>
  <si>
    <t>Control Centre Data Systems</t>
  </si>
  <si>
    <t>Data Server</t>
  </si>
  <si>
    <t>Firewall</t>
  </si>
  <si>
    <t>GPS Receiver</t>
  </si>
  <si>
    <t>GPS Clock</t>
  </si>
  <si>
    <t>Workstation</t>
  </si>
  <si>
    <t>Media Converters</t>
  </si>
  <si>
    <t>Voice Systems</t>
  </si>
  <si>
    <t>Telephony Switch Exchange</t>
  </si>
  <si>
    <t>Aastra Telephony Switch Exchange</t>
  </si>
  <si>
    <t>Telephone Server Exchange</t>
  </si>
  <si>
    <t>Aastra Telephone Server Exchange</t>
  </si>
  <si>
    <t>Telephone Handsets</t>
  </si>
  <si>
    <t>Digital Handsets</t>
  </si>
  <si>
    <t>Analogue Handsets</t>
  </si>
  <si>
    <t>VOIP Handsets</t>
  </si>
  <si>
    <t>VOIP Server software</t>
  </si>
  <si>
    <t>Condition Monitoring Systems</t>
  </si>
  <si>
    <t>Train Monitoring Systems</t>
  </si>
  <si>
    <t>Trackside Train Running Monitoring System</t>
  </si>
  <si>
    <t>VEIC Brake and Bearing Temp (VEIC BBT)</t>
  </si>
  <si>
    <t>VAE Bearing and Brake Temperature</t>
  </si>
  <si>
    <t>Acoustic Bearing Monitor (ABM) System</t>
  </si>
  <si>
    <t>Angle Of Attack (AOA) System</t>
  </si>
  <si>
    <t>Wheel Impact Detector (WILD)</t>
  </si>
  <si>
    <t>Dynamic Overload Detector Weighbridge</t>
  </si>
  <si>
    <t>Train Noise Monitoring System</t>
  </si>
  <si>
    <t>Pantograph Condition Monitoring System</t>
  </si>
  <si>
    <t>Trackside Train Stabling Monitoring System</t>
  </si>
  <si>
    <t>Static Overload Detector Weighbridge</t>
  </si>
  <si>
    <t>Ground Bourne Noise System</t>
  </si>
  <si>
    <t>Information Monitoring System</t>
  </si>
  <si>
    <t>Condition Monitoring Information System</t>
  </si>
  <si>
    <t>Wayside Information Monitoring System</t>
  </si>
  <si>
    <t>Condition Monitoring Facilities</t>
  </si>
  <si>
    <t>Condition Monitoring Power Supply</t>
  </si>
  <si>
    <t>Condition Monitoring Power Supply - UPS</t>
  </si>
  <si>
    <t>Condition Monitoring Power Supply-Invrtr</t>
  </si>
  <si>
    <t>Condition Monitoring Power Supply 48&amp;240</t>
  </si>
  <si>
    <t>Condition Monitoring Power Supply 48</t>
  </si>
  <si>
    <t>Mobile Inspection Systems</t>
  </si>
  <si>
    <t>Rail Infrastructure Inspection Systems</t>
  </si>
  <si>
    <t>Mechanised Track Inspection System</t>
  </si>
  <si>
    <t>Rail Profile Measurement System</t>
  </si>
  <si>
    <t>Overhead Line Visual Inspection System</t>
  </si>
  <si>
    <t>Asset Inspection and Mapping System</t>
  </si>
  <si>
    <t>Track Video Surveillance System</t>
  </si>
  <si>
    <t>Data Management System</t>
  </si>
  <si>
    <t>Self Control System</t>
  </si>
  <si>
    <t>Critical Defect Client System</t>
  </si>
  <si>
    <t>Arial Inspection System</t>
  </si>
  <si>
    <t>Remotely Piloted Aircraft System</t>
  </si>
  <si>
    <t>Rail Scada Systems</t>
  </si>
  <si>
    <t>Rail Electrical Scada System</t>
  </si>
  <si>
    <t>Electrical SCADA Master Station</t>
  </si>
  <si>
    <t>Electrical Remote Terminal Unit (RTU)</t>
  </si>
  <si>
    <t>Communication Equipment</t>
  </si>
  <si>
    <t>SCADA Control Centre Workstation</t>
  </si>
  <si>
    <t>PLC System</t>
  </si>
  <si>
    <t>PLC Unit</t>
  </si>
  <si>
    <t>Communications Network</t>
  </si>
  <si>
    <t>Communications Power Supplies</t>
  </si>
  <si>
    <t>Inverter, CPS</t>
  </si>
  <si>
    <t>Power Controller, CPS</t>
  </si>
  <si>
    <t>Power Converter, CPS</t>
  </si>
  <si>
    <t>Distribution Board, CPS</t>
  </si>
  <si>
    <t>Surge Filters, CPS</t>
  </si>
  <si>
    <t>Static Transfer Switch, CPS</t>
  </si>
  <si>
    <t>UPS, CPS</t>
  </si>
  <si>
    <t>Comms DC Power Supply, CPS</t>
  </si>
  <si>
    <t>Transmission Systems</t>
  </si>
  <si>
    <t>Rail Operational Transmission System</t>
  </si>
  <si>
    <t>DLTE-Digital Long Term Evolution</t>
  </si>
  <si>
    <t>DWDM-Dense Wavelength Div Multiplexing</t>
  </si>
  <si>
    <t>Modem Standalone, Transmission</t>
  </si>
  <si>
    <t xml:space="preserve">Microwave </t>
  </si>
  <si>
    <t>PDH- Plesiochronous Digital Hierarchy</t>
  </si>
  <si>
    <t>PMUX- Multiplexer</t>
  </si>
  <si>
    <t>SDH- Synchronous Digital Hierarchy</t>
  </si>
  <si>
    <t>Transmission Network Monitoring</t>
  </si>
  <si>
    <t>Optical Transport Device</t>
  </si>
  <si>
    <t>Operational Data Network</t>
  </si>
  <si>
    <t>OCDN- Operational Critical Data Network</t>
  </si>
  <si>
    <t>OCDN- 3G/4G Mobile Network Router, DATA</t>
  </si>
  <si>
    <t>OCDN- Switch (Network), Fanbox</t>
  </si>
  <si>
    <t>OCDN- Switch (Network), Fanfilter</t>
  </si>
  <si>
    <t>OCDN- Switch (Network) Standalone</t>
  </si>
  <si>
    <t>OCDN- Network Router Standalone</t>
  </si>
  <si>
    <t>10G Repeater Modular, OCDN</t>
  </si>
  <si>
    <t>Data Network</t>
  </si>
  <si>
    <t>Data Network Terminal Unit (DNTU)</t>
  </si>
  <si>
    <t>Data Switch</t>
  </si>
  <si>
    <t>Data Router</t>
  </si>
  <si>
    <t>Service Management Systems</t>
  </si>
  <si>
    <t>Passenger Information Systems</t>
  </si>
  <si>
    <t>Audio Systems</t>
  </si>
  <si>
    <t>Public Address System</t>
  </si>
  <si>
    <t>Station PA Node</t>
  </si>
  <si>
    <t>Public Address Service</t>
  </si>
  <si>
    <t>Clocks Systems</t>
  </si>
  <si>
    <t>Rail Clock System</t>
  </si>
  <si>
    <t>Rail Precise Clock</t>
  </si>
  <si>
    <t>Rail Heritage Impulse Clock</t>
  </si>
  <si>
    <t>Display Systems</t>
  </si>
  <si>
    <t xml:space="preserve">Indicator Display System </t>
  </si>
  <si>
    <t>Passenger Indicator Display System</t>
  </si>
  <si>
    <t>Passenger Indicator Display Software</t>
  </si>
  <si>
    <t>Visual Art Screen System</t>
  </si>
  <si>
    <t>Dynamic Wayfinding System</t>
  </si>
  <si>
    <t>Support Systems</t>
  </si>
  <si>
    <t xml:space="preserve">Customer Information Support System </t>
  </si>
  <si>
    <t>Warning Systems</t>
  </si>
  <si>
    <t>Train Warning Systems</t>
  </si>
  <si>
    <t>Ground Based Warning System (GBWS)</t>
  </si>
  <si>
    <t xml:space="preserve"> Security and CCTV Systems</t>
  </si>
  <si>
    <t>CCTV Systems</t>
  </si>
  <si>
    <t>Rail CCTV System</t>
  </si>
  <si>
    <t>CCTV And HELP POINT System Gen II</t>
  </si>
  <si>
    <t>CCTV Gen II Storage Node</t>
  </si>
  <si>
    <t>CCTV Gen II Core Equipment</t>
  </si>
  <si>
    <t>CCTV And HELP POINT System Gen III</t>
  </si>
  <si>
    <t>Light Rail CCTV and Emergency Help Point System</t>
  </si>
  <si>
    <t>Help Point System</t>
  </si>
  <si>
    <t>Security Systems</t>
  </si>
  <si>
    <t>Rail Security Systems</t>
  </si>
  <si>
    <t>Perimeter Warning Systems</t>
  </si>
  <si>
    <t>Localised Building Security Systems</t>
  </si>
  <si>
    <t>Localised Speed Stiles System</t>
  </si>
  <si>
    <t>Localised CCTV System</t>
  </si>
  <si>
    <t>Localised Intruder Detection System</t>
  </si>
  <si>
    <t>Localised Access Control System</t>
  </si>
  <si>
    <t>Localised Intercom System</t>
  </si>
  <si>
    <t>Localised Perimeter Warning System</t>
  </si>
  <si>
    <t>Duress Alarms</t>
  </si>
  <si>
    <t>Local Duress Alarm</t>
  </si>
  <si>
    <t>Remote Duress Alarm</t>
  </si>
  <si>
    <t>TE11230200</t>
  </si>
  <si>
    <t>Evacuation Alarm</t>
  </si>
  <si>
    <t>Cyber Security Systems</t>
  </si>
  <si>
    <t>Time Synchronistaion Systems</t>
  </si>
  <si>
    <t>Traceable Network Time</t>
  </si>
  <si>
    <t>Critical Computing Infrastructure</t>
  </si>
  <si>
    <t>Rail Operations Computer Hardware</t>
  </si>
  <si>
    <t>Rail Operational Firewall</t>
  </si>
  <si>
    <t>Rail Operational Software</t>
  </si>
  <si>
    <t>Storage Area Network</t>
  </si>
  <si>
    <t>Storage Area Network  - C4</t>
  </si>
  <si>
    <t xml:space="preserve">Virtual Infrastructure </t>
  </si>
  <si>
    <t>Information Security</t>
  </si>
  <si>
    <t xml:space="preserve">Network Management System </t>
  </si>
  <si>
    <t>Firewall, Information Security</t>
  </si>
  <si>
    <t>Cable</t>
  </si>
  <si>
    <t>Network Cable</t>
  </si>
  <si>
    <t>Copper Cable</t>
  </si>
  <si>
    <t>Copper Cable  Joint</t>
  </si>
  <si>
    <t>Copper Cable Termination</t>
  </si>
  <si>
    <t>Copper Cable Equipment Enclosure</t>
  </si>
  <si>
    <t>Distribution Frames</t>
  </si>
  <si>
    <t>Patch Panel</t>
  </si>
  <si>
    <t>Fibre Optic Cable</t>
  </si>
  <si>
    <t>Fibre Optic Cable  Joint</t>
  </si>
  <si>
    <t>Fibre Optic Cable Termination</t>
  </si>
  <si>
    <t>Fibre Optic Cable Equipment Enclosure</t>
  </si>
  <si>
    <t>Change Log</t>
  </si>
  <si>
    <t>Version</t>
  </si>
  <si>
    <t>Date</t>
  </si>
  <si>
    <t>Summary of Changes</t>
  </si>
  <si>
    <r>
      <rPr>
        <b/>
        <sz val="10"/>
        <rFont val="Arial"/>
        <family val="2"/>
      </rPr>
      <t xml:space="preserve">Following changes done in Technology &amp; Telecom TMC Framework
</t>
    </r>
    <r>
      <rPr>
        <sz val="10"/>
        <rFont val="Arial"/>
        <family val="2"/>
      </rPr>
      <t xml:space="preserve">Added Level 3 TE&gt;11&gt;31 Cyber Security Systems
Added Level 4 TE&gt;11&gt;31&gt;01 Cyber Security Systems
Added Level 4 TE&gt;11&gt;23&gt;03 Evacuation Alarm
</t>
    </r>
    <r>
      <rPr>
        <b/>
        <sz val="10"/>
        <rFont val="Arial"/>
        <family val="2"/>
      </rPr>
      <t xml:space="preserve">Following changes done in Architecture &amp; Services TMC Framework </t>
    </r>
    <r>
      <rPr>
        <sz val="10"/>
        <rFont val="Arial"/>
        <family val="2"/>
      </rPr>
      <t xml:space="preserve">
Added - Level 3: AR&gt;05&gt;70 Water Filtration Systems
Added - Level 4: AR&gt;05&gt;70&gt;01 Water Filtration System
Added - Level 3: AR&gt;08&gt;30 Pump Control Panel
Added - Level 4: AR&gt;08&gt;30&gt;01 Pump Control Panel
Added - Level 4: AR&gt;11&gt;10&gt;32 Lifting Sling
Added - Level 4: AR&gt;05&gt;12&gt;04 Hot Water Tempering Valve
Added - Level 4: AR&gt;05&gt;12&gt;04 Instantaneous Hot Water System (Gas)
Added - Level 4: AR&gt;05&gt;12&gt;04 Instantaneous Hot Water System (Electrical)
Added - Level 3: AR&gt;05&gt;16 Rain Water Harvesting System
Added - Level 4: AR&gt;05&gt;16&gt;01 Rain Water Harvesting System
Added - Level 4: AR&gt;05&gt;20&gt;04 Sewer Tank
Added - Level 4: AR&gt;05&gt;20&gt;05 Sewer Ejector Pump
Added - Level 4: AR&gt;05&gt;20&gt;06 Sewer Macerator Pump
Added - Level 4: AR&gt;05&gt;20&gt;07 Sewer Sanitary Pump
Added - Level 4: AR&gt;05&gt;20&gt;08 Environmental Separation Unit
Added - Level 3: AR&gt;10&gt;14&gt; Kiss and Ride Bay
Added - Level 4: AR&gt;10&gt;14&gt;01 Kiss and Ride Bay
Added - Level 4: AR&gt;11&gt;20&gt;09 Sink
Following changes done in Electrical TMC Framework 
Added - Level 4 EL&gt;01&gt;51&gt;32 ABS INSULECT 33KV 800A ROTARY DBL-BRK
Added - Level 4 EL&gt;01&gt;22&gt;04 ACCB GE 132KV SF6 GAS DT1-145FK
Following changes done in Signalling &amp; Control Systems TMC Framework
Added - Level 3: SG&gt;01&gt;20&gt; Traffic Management System
Added - Level 3: SG&gt;01&gt;21&gt; Iltis
Added - Level 3: SG&gt;01&gt;21&gt;01 Traffic Management System-Iltis
</t>
    </r>
  </si>
  <si>
    <t>First Issue as TS 01500:0.00</t>
  </si>
  <si>
    <t>Summary of Changes (as Old document number : T MU AM 01009 TI )</t>
  </si>
  <si>
    <r>
      <rPr>
        <b/>
        <sz val="10"/>
        <rFont val="Arial"/>
        <family val="2"/>
      </rPr>
      <t>Following changes done in Technology &amp; Telecom TMC Framework</t>
    </r>
    <r>
      <rPr>
        <sz val="10"/>
        <rFont val="Arial"/>
        <family val="2"/>
      </rPr>
      <t xml:space="preserve">
Corrected TMC for Remote Duress Alarms to TE11230200</t>
    </r>
  </si>
  <si>
    <r>
      <t xml:space="preserve">Following changes done in Civil &amp; Structures TMC Framework
</t>
    </r>
    <r>
      <rPr>
        <sz val="10"/>
        <rFont val="Arial"/>
        <family val="2"/>
      </rPr>
      <t xml:space="preserve">Added - Level 3: CV&gt;11&gt;30 Precast Track Slab System 
Added - Level 4: CV&gt;11&gt;30&gt;01 IVES Track System
Added - Level 4: CV&gt;02&gt;41&gt;02 Bio-Retention Basin
</t>
    </r>
    <r>
      <rPr>
        <b/>
        <sz val="10"/>
        <rFont val="Arial"/>
        <family val="2"/>
      </rPr>
      <t xml:space="preserve">Following changes done in Track TMC Framework </t>
    </r>
    <r>
      <rPr>
        <sz val="10"/>
        <rFont val="Arial"/>
        <family val="2"/>
      </rPr>
      <t xml:space="preserve">
Added - Level 4: TR&gt;04&gt;50&gt;03 LiDAR Control Target 
</t>
    </r>
    <r>
      <rPr>
        <b/>
        <sz val="10"/>
        <rFont val="Arial"/>
        <family val="2"/>
      </rPr>
      <t xml:space="preserve">
Following changes done in Architecture &amp; Services TMC Framework 
</t>
    </r>
    <r>
      <rPr>
        <sz val="10"/>
        <rFont val="Arial"/>
        <family val="2"/>
      </rPr>
      <t>Added - Level 4: AR&gt;02&gt;54&gt;03 Fire Damper
Added - Level 4: AR&gt;02&gt;54&gt;04 Motorised Volume Control Damper 
Added - Level 3: AR&gt;11&gt;22&gt;Train Stattion Hub Enclosure
Added - Level 4: AR&gt;11&gt;22&gt;01 Platform Hub
Added - Level 4: AR&gt;11&gt;22&gt;01 Standalone Hub
Added - Level 4: AR&gt;11&gt;22&gt;01 Recessed Hub</t>
    </r>
    <r>
      <rPr>
        <b/>
        <sz val="10"/>
        <rFont val="Arial"/>
        <family val="2"/>
      </rPr>
      <t xml:space="preserve">
Following changes done in Signalling &amp; Control Systems TMC Framework
</t>
    </r>
    <r>
      <rPr>
        <sz val="10"/>
        <rFont val="Arial"/>
        <family val="2"/>
      </rPr>
      <t xml:space="preserve">Updated Description for Level 3: SG&gt;06&gt;10&gt; ETCS Trackside Level 1
Updated Description for Level 3: SG&gt;06&gt;11&gt; ETCS Trackside Level 1 Balise
Updated Description for Level 4: SG&gt;06&gt;11&gt;&gt;01 ETCS Trackside Level 1-Balise
Updated Description for Level 3: SG&gt;06&gt;12&gt; ETCS Trackside Level 1 LEU
Updated Description for Level 4: SG&gt;06&gt;12&gt;&gt;01 ETCS Trackside Level 1-LEU
Updated Description for Level 3: SG&gt;06&gt;17&gt; ETCS Trackside Level 1 JRU
Updated Description for Level 4: SG&gt;06&gt;17&gt;&gt;01 ETCS Trackside Level 1-JRU
Added - Level 3: SG&gt;06&gt;30&gt; ETCS Trackside Level 2 
Added - Level 3: SG&gt;06&gt;31&gt; ETCS Trackside Level 2 Balise
Added - Level 4: SG&gt;06&gt;31&gt;01 ETCS Trackside Level 2-Balise
Added - Level 3: SG&gt;06&gt;32&gt; ETCS Trackside Level 2 RBC
Added - Level 4: SG&gt;06&gt;32&gt;01 ETCS Trackside Level 2-RBC
Added - Level 3: SG&gt;06&gt;33&gt; ETCS Trackside Level 2 Telecommunications Gateway
Added - Level 4: SG&gt;06&gt;33&gt;01 ETCS Trackside Level 2- Telecommunications Gateway
Added - Level 3: SG&gt;06&gt;34&gt; ETCS Trackside Level 2 KMC
Added - Level 4: SG&gt;06&gt;34&gt;01 ETCS Trackside Level 2-KMC
Added - Level 3: SG&gt;06&gt;35&gt; ETCS Trackside Level 2 JRU
Added - Level 4: SG&gt;06&gt;35&gt;01ETCS Trackside Level 2-JRU
Added - Level 3: SG&gt;06&gt;36&gt; ETCS Trackside Level 2 TSR Manager
Added - Level 4: SG&gt;06&gt;36&gt;01 ETCS Trackside Level 2-TSR Manager
Added - Level 3: SG&gt;06&gt;37&gt; ETCS Trackside Level 2 Moviolaw/Mindconnect
Added - Level 4: SG&gt;06&gt;37&gt;01 ETCS Trackside 
</t>
    </r>
  </si>
  <si>
    <r>
      <t xml:space="preserve">Added - Level 3: SG&gt;06&gt;41&gt; ETCS Trackside ASDO
Added - Level 4: SG&gt;06&gt;41&gt;01 ETCS Trackside ASDO-Balise Fixed 
Added - Level 4: SG&gt;06&gt;41&gt;02 ETCS Trackside ASDO-Balise Reference Marker 
Removed - Level 3: SG&gt;06&gt;13&gt; ETCS Trackside RBC
Removed - Level 4: SG&gt;06&gt;13&gt;01 ETCS Trackside-RBC
Removed - Level 3: SG&gt;06&gt;14&gt; ETCS Trackside Telecommunications Gateway
Removed - Level 4: SG&gt;06&gt;14&gt;01 ETCS Trackside- Telecommunications Gateway
Removed - Level 3: SG&gt;06&gt;15&gt; ETCS Trackside KMC
Removed - Level 4: SG&gt;06&gt;15&gt;01 ETCS Trackside-KMC
Removed - Level 3: SG&gt;06&gt;16&gt; ETCS (ADSO) Balise Reference Marker
Removed - Level 4: SG&gt;06&gt;16&gt;01 ETCS (ADSO) Balise Reference Marker
Removed - Level 3: SG&gt;06&gt;18&gt; ETCS JRU
Removed - Level 4: SG&gt;06&gt;18&gt;01 ETCS JRU
Removed - Level 3: SG&gt;06&gt;19&gt;ETCS Moviolaw/Mindconnect
Removed - Level 4: SG&gt;06&gt;19&gt;01 ETCS Moviolaw/Mindconnect
</t>
    </r>
    <r>
      <rPr>
        <b/>
        <sz val="10"/>
        <rFont val="Arial"/>
        <family val="2"/>
      </rPr>
      <t xml:space="preserve">Following changes done in Electrical TMC Framework 
</t>
    </r>
    <r>
      <rPr>
        <sz val="10"/>
        <rFont val="Arial"/>
        <family val="2"/>
      </rPr>
      <t xml:space="preserve">Updated Description for Level 2: EL&gt;10&gt; from HV/LV Aerial Lines to Feeder
Updated Description for Level 3: EL&gt;10&gt;10 from Aerial Feeders to Aerial Line
Updated TMC for TRANSMISSION FEEDERS (HV) to EL10100100
Updated TMC for TRANSMISSION FEEDERS (LV) to EL10100200
Updated TMC for TRANSMISSION LINE POLE (WOOD)-HV to EL10200100
Updated TMC for TRANSMISSION LINE GUY POLE (WOOD)-HV to EL10200200
Updated TMC for TRANSMISSION LINE POLE (STEEL)-HV to EL10200300
Updated TMC for TRANSMISSION LINE GUY POLE (STEEL)-HV to EL10200400
Updated TMC for TRANSMISSION LINE POLE (CONCRETE)-HV to EL10200500
Updated TMC for TRANSMISSION LINE POLE (WOOD)-LV to EL10200600
Added TMC for TRANSMISSION LINE POLE (STEEL)-LV to EL10200700
Added TMC for Description for Level 3: EL&gt;10&gt;40 DC Cables
Added TMC for Description for Level 3: EL&gt;10&gt;50 AC Cables
</t>
    </r>
  </si>
  <si>
    <t>Removed TMC for Level 2: EL&gt;17&gt; HV/LV cables and DC Traction Cables, these TMCs are now under Level 2: EL&gt;10&gt;40 DC Cables and Level 2: EL&gt;10&gt;50 AC Cables.
Updated TMC for Positive 1500V DC Cables to EL10400100
Updated TMC for Negative 1500V DC Cables to EL10400200
Updated TMC for AC Rectifier Transformer-Rectifier Cable to EL10400300
Updated TMC for 2.2 kV AC Cables to EL10500100
Updated TMC for 11 kV AC Cables to EL10500200
Updated TMC for 25 kV AC Cables to EL10500300
Updated TMC for 33 kV AC Cables to EL10500400
Updated TMC for 66 kV AC Cables to EL10500500
Updated TMC for LV Cables to EL10500600</t>
  </si>
  <si>
    <r>
      <t xml:space="preserve">Following changes done in Architecture &amp; Services TMC Framework 
</t>
    </r>
    <r>
      <rPr>
        <sz val="10"/>
        <rFont val="Arial"/>
        <family val="2"/>
      </rPr>
      <t xml:space="preserve">Added - Level 2: AR&gt;08 Urban Design &amp; Landscaping
Added - Level 3: AR&gt;08&gt;10&gt; Landscaping
Added - Level 4: AR&gt;08&gt;10&gt;01 Landscaping
Added - Level 3: AR&gt;08&gt;20&gt; Memorial
Added - Level 4: AR&gt;08&gt;20&gt;01 Memorial
Added - Level 3: AR&gt;08&gt;30&gt; Artwork
Added - Level 4: AR&gt;08&gt;30&gt;01 Artwork
Added - Level 4: AR&gt;09&gt;14&gt;02 Photovoltaic System Structure
Added - Level 4: AR&gt;09&gt;22&gt;02 Vehicular Ramp
Added - Level 3: AR&gt;14&gt;40 Facility Signage
Added - Level 4: AR&gt;14&gt;40&gt;01 Honour Roll
Added - Level 4: AR&gt;11&gt;20&gt;07 Bicycle Rack  
Added - Level 4: AR&gt;11&gt;20&gt;08 Bicycle Locker
</t>
    </r>
    <r>
      <rPr>
        <b/>
        <sz val="10"/>
        <rFont val="Arial"/>
        <family val="2"/>
      </rPr>
      <t xml:space="preserve">Following changes done in Signalling &amp; Control Systems TMC Framework
</t>
    </r>
    <r>
      <rPr>
        <sz val="10"/>
        <rFont val="Arial"/>
        <family val="2"/>
      </rPr>
      <t xml:space="preserve">Added - Level 3: SG&gt;06&gt;17&gt; ETCS TSR Manager
Added - Level 4: AR&gt;06&gt;17&gt;01 ETCS TSR Manager
Added - Level 3: SG&gt;06&gt;18&gt; ETCS JRU
Added - Level 4: AR&gt;06&gt;18&gt;01 ETCS JRU
Added - Level 3: SG&gt;06&gt;19&gt; ETCS JRU
Added - Level 4: AR&gt;06&gt;19&gt;01 ETCS Moviolaw/Mindconnect
</t>
    </r>
    <r>
      <rPr>
        <b/>
        <sz val="10"/>
        <rFont val="Arial"/>
        <family val="2"/>
      </rPr>
      <t>Following changes done in Fleet TMC Framework</t>
    </r>
    <r>
      <rPr>
        <sz val="10"/>
        <rFont val="Arial"/>
        <family val="2"/>
      </rPr>
      <t xml:space="preserve"> 
Updated Fleet Architecture to include:19 Transporter to 19 Off Track Functional Unit</t>
    </r>
  </si>
  <si>
    <r>
      <t xml:space="preserve">Following changes done in Architecture &amp; Services TMC Framework 
</t>
    </r>
    <r>
      <rPr>
        <sz val="10"/>
        <rFont val="Arial"/>
        <family val="2"/>
      </rPr>
      <t>Added - Level 3: AR&gt;09&gt;18 Rooms
Added - Level 4: AR&gt;09&gt;18&gt; 01 Rooms
Added - Level 3: AR&gt;11&gt;21 Toilets
Added - Level 4: AR&gt;11&gt;21&gt;01 Accessible Toilet
Added - Level 4: AR&gt;11&gt;21&gt;02 Family Assisted Toilet
Added - Level 4: AR&gt;11&gt;21&gt;03 Public Toilet
Added - Level 4: AR&gt;11&gt;21&gt;04 Staff Toilet</t>
    </r>
    <r>
      <rPr>
        <b/>
        <sz val="10"/>
        <rFont val="Arial"/>
        <family val="2"/>
      </rPr>
      <t xml:space="preserve">
</t>
    </r>
    <r>
      <rPr>
        <sz val="10"/>
        <rFont val="Arial"/>
        <family val="2"/>
      </rPr>
      <t>Added - Level 3: AR&gt;09&gt;26&gt;06 Access Ladders
Added - Level 4: AR&gt;09&gt;26&gt;01 Height Safety Restraint
Added - Level 4: AR&gt;12&gt;40&gt;04 Ice Maker</t>
    </r>
    <r>
      <rPr>
        <b/>
        <sz val="10"/>
        <rFont val="Arial"/>
        <family val="2"/>
      </rPr>
      <t xml:space="preserve">
Following changes done in Fleet TMC Framework 
</t>
    </r>
    <r>
      <rPr>
        <sz val="10"/>
        <rFont val="Arial"/>
        <family val="2"/>
      </rPr>
      <t xml:space="preserve">Updated Fleet Architecture to include:18 Train Simulator to 19 Off Track Functional Unit
</t>
    </r>
    <r>
      <rPr>
        <b/>
        <sz val="10"/>
        <rFont val="Arial"/>
        <family val="2"/>
      </rPr>
      <t xml:space="preserve">Following changes done in Electrical TMC Framework 
</t>
    </r>
    <r>
      <rPr>
        <sz val="10"/>
        <rFont val="Arial"/>
        <family val="2"/>
      </rPr>
      <t>Added - Level 4 - EL&gt;15&gt;12&gt;04 CHANGE OVER PANEL – HIGH SPEED</t>
    </r>
  </si>
  <si>
    <r>
      <rPr>
        <b/>
        <sz val="10"/>
        <rFont val="Arial"/>
        <family val="2"/>
      </rPr>
      <t xml:space="preserve">Following changes done in Architecture &amp; Services TMC Framework 
</t>
    </r>
    <r>
      <rPr>
        <sz val="10"/>
        <rFont val="Arial"/>
        <family val="2"/>
      </rPr>
      <t xml:space="preserve">Added - Level 4: AR&gt;11&gt;20&gt;05 Nursing Bench 
Added - Level 4: AR&gt;11&gt;20&gt;06 Drinking Fountain
Added - Level 4: AR&gt;09&gt;25&gt;03 Automatic Swing Door 
Added - Level 4: AR&gt;09&gt;25&gt;04 Automatic Sliding Door 
Added - Level 3: AR&gt;07&gt;16 Solar Lighting
Added - Level 4: AR&gt;07&gt;16&gt;01 Solar Lighting
</t>
    </r>
    <r>
      <rPr>
        <b/>
        <sz val="10"/>
        <rFont val="Arial"/>
        <family val="2"/>
      </rPr>
      <t xml:space="preserve">Following changes done in Fleet TMC Framework </t>
    </r>
    <r>
      <rPr>
        <sz val="10"/>
        <rFont val="Arial"/>
        <family val="2"/>
      </rPr>
      <t xml:space="preserve">
Updated Fleet Architecture to include Regional (RN) 
</t>
    </r>
    <r>
      <rPr>
        <b/>
        <sz val="10"/>
        <rFont val="Arial"/>
        <family val="2"/>
      </rPr>
      <t xml:space="preserve">Following changes done in Technology &amp; Telecom TMC Framework
</t>
    </r>
    <r>
      <rPr>
        <sz val="10"/>
        <rFont val="Arial"/>
        <family val="2"/>
      </rPr>
      <t xml:space="preserve">Added Level 3 TE&gt;11&gt;23 Duress Alarm Systems
Added Level 4 TE&gt;11&gt;23&gt;01 Local Duress Alarm 
Added Level 4 TE&gt;11&gt;23&gt;02 Remote Duress Alarm </t>
    </r>
  </si>
  <si>
    <r>
      <rPr>
        <b/>
        <sz val="10"/>
        <rFont val="Arial"/>
        <family val="2"/>
      </rPr>
      <t>Following changes done in Civil &amp; Structures TMC Framework</t>
    </r>
    <r>
      <rPr>
        <sz val="10"/>
        <rFont val="Arial"/>
        <family val="2"/>
      </rPr>
      <t xml:space="preserve">
Added - Level 4: CV&gt;08&gt;11&gt;03 Mass Block Retaining Wall (Crib or Gabion)
Added - Level 4: CV&gt;08&gt;11&gt;04 Cantilever Retaining Wall
Added - Level 4: CV&gt;08&gt;11&gt;05 Reinforced Soil / Soil Nail Retaining Wall
Added - Level 4: CV&gt;08&gt;11&gt;06 Anchored Retaining Wall 
Added - Level 4: CV&gt;08&gt;11&gt;07 Post &amp; Panel Retaining Wall
Added - Level 4: CV&gt;08&gt;11&gt;08 Timber Retaining Wall
Added - Level 4: CV&gt;08&gt;11&gt;09 Shotcrete / Fibrecrete Retaining Wall
</t>
    </r>
    <r>
      <rPr>
        <b/>
        <sz val="10"/>
        <rFont val="Arial"/>
        <family val="2"/>
      </rPr>
      <t>Following changes done in Technology &amp; Telecom TMC Framework</t>
    </r>
    <r>
      <rPr>
        <sz val="10"/>
        <rFont val="Arial"/>
        <family val="2"/>
      </rPr>
      <t xml:space="preserve">
Added - Level 4 TE&gt;08&gt;21&gt;09 Optical Transport Device
</t>
    </r>
    <r>
      <rPr>
        <b/>
        <sz val="10"/>
        <rFont val="Arial"/>
        <family val="2"/>
      </rPr>
      <t xml:space="preserve">Following changes done in Electrical TMC Framework 
</t>
    </r>
    <r>
      <rPr>
        <sz val="10"/>
        <rFont val="Arial"/>
        <family val="2"/>
      </rPr>
      <t>Added Level 4 - EL&gt;15&gt;11&gt;02 - UPS DISTRIBUTION – VERTIV
Added Level 3 - EL&gt;15&gt;13  Distribution UPS Battery 
Added Level 4 - EL&gt;15&gt;13&gt;01 BATT ENERSYS 60x2V 250AH 5OPzV250 VRLA</t>
    </r>
  </si>
  <si>
    <r>
      <rPr>
        <b/>
        <sz val="10"/>
        <rFont val="Arial"/>
        <family val="2"/>
      </rPr>
      <t>Following changes done in Track TMC Framework</t>
    </r>
    <r>
      <rPr>
        <sz val="10"/>
        <rFont val="Arial"/>
        <family val="2"/>
      </rPr>
      <t xml:space="preserve"> 
Added - Level 4: TR&gt;04&gt;23&gt;03 - Prot IV TORFMA (LB Foster)
</t>
    </r>
    <r>
      <rPr>
        <b/>
        <sz val="10"/>
        <rFont val="Arial"/>
        <family val="2"/>
      </rPr>
      <t xml:space="preserve">Following changes done in Architecture &amp; Services TMC Framework </t>
    </r>
    <r>
      <rPr>
        <sz val="10"/>
        <rFont val="Arial"/>
        <family val="2"/>
      </rPr>
      <t xml:space="preserve">
Added - Level 4: AR&gt;09&gt;13&gt;03 - Platform Gap Filler
Added - Level 3: AR&gt;05&gt;15 Rain Water Supply
Added - Level 4: AR&gt;05&gt;15&gt;01 Rain Water Storage
Added - Level 4: AR&gt;11&gt;20&gt;04 Defibrillator 
Added - Level 4: AR&gt;12&gt;70&gt;30 Shipping Container</t>
    </r>
  </si>
  <si>
    <r>
      <rPr>
        <b/>
        <sz val="10"/>
        <rFont val="Arial"/>
        <family val="2"/>
      </rPr>
      <t xml:space="preserve">Following changes done in Architecture &amp; Services TMC Framework </t>
    </r>
    <r>
      <rPr>
        <sz val="10"/>
        <rFont val="Arial"/>
        <family val="2"/>
      </rPr>
      <t xml:space="preserve">
Added - Level 3: AR&gt;01&gt;16 Lift Chain Drive
Added - Level 4: AR&gt;01&gt;16&gt;01 Lift Chain Drive
Added - Level 3: AR&gt;01&gt;17 Lift Cable Drive
Added - Level 4: AR&gt;01&gt;17&gt;01 Lift Cable Drive
Added - Level 3: AR&gt;01&gt;18 Lift Screw Jack Drive
Added - Level 4: AR&gt;01&gt;18&gt;01 Lift Screw Jack Drive
Added - Level 4: AR&gt;11&gt;10&gt;29 Hydraulic Lifting Platform
Added - Level 4: AR&gt;11&gt;10&gt;30 Lifting Attachments
Added - Level 4: AR&gt;11&gt;10&gt;31 Storage Cage
</t>
    </r>
    <r>
      <rPr>
        <b/>
        <sz val="10"/>
        <rFont val="Arial"/>
        <family val="2"/>
      </rPr>
      <t xml:space="preserve">Following changes done in Signalling &amp; Control Systems TMC Framework
</t>
    </r>
    <r>
      <rPr>
        <sz val="10"/>
        <rFont val="Arial"/>
        <family val="2"/>
      </rPr>
      <t xml:space="preserve">Added - Level 4: SG&gt;16&gt;10&gt;04 Compressor Monitoring / Control Panel
</t>
    </r>
    <r>
      <rPr>
        <b/>
        <sz val="10"/>
        <rFont val="Arial"/>
        <family val="2"/>
      </rPr>
      <t xml:space="preserve">Following changes done in Electrical TMC Framework 
</t>
    </r>
    <r>
      <rPr>
        <sz val="10"/>
        <rFont val="Arial"/>
        <family val="2"/>
      </rPr>
      <t>Added - Level 3 EL&gt;04&gt;54 – 1500V Isolating and Rail Connecting Switch  – Motorised
Added - Level 4 EL&gt;04&gt;54&gt;01 – 1500V ISOL/RAIL MOTOR SWITCH INFRACO 3KA</t>
    </r>
  </si>
  <si>
    <r>
      <rPr>
        <b/>
        <sz val="10"/>
        <rFont val="Arial"/>
        <family val="2"/>
      </rPr>
      <t xml:space="preserve">Following changes done in Architecture &amp; Services TMC Framework </t>
    </r>
    <r>
      <rPr>
        <sz val="10"/>
        <rFont val="Arial"/>
        <family val="2"/>
      </rPr>
      <t xml:space="preserve">
Added: AR&gt;07&gt;29 EV Charging Station
Added: AR&gt;07&gt;29&gt;01 EV Charging Station</t>
    </r>
  </si>
  <si>
    <r>
      <rPr>
        <b/>
        <sz val="10"/>
        <rFont val="Arial"/>
        <family val="2"/>
      </rPr>
      <t>Following changes done in Signalling &amp; Control Systems TMC Framework</t>
    </r>
    <r>
      <rPr>
        <sz val="10"/>
        <rFont val="Arial"/>
        <family val="2"/>
      </rPr>
      <t xml:space="preserve">
Added SG&gt;05&gt;40&gt;07 Comp Based Interlocking-HITACHI WSP2G</t>
    </r>
  </si>
  <si>
    <r>
      <t xml:space="preserve">Following changes done in Architecture &amp; Services TMC Framework 
</t>
    </r>
    <r>
      <rPr>
        <sz val="10"/>
        <rFont val="Arial"/>
        <family val="2"/>
      </rPr>
      <t xml:space="preserve">Added: AR&gt;11&gt;20&gt;03 Eye Wash/ Safety Shower
Added: AR&gt;09&gt;25&gt;02&gt;00 Roller Door
</t>
    </r>
    <r>
      <rPr>
        <b/>
        <sz val="10"/>
        <rFont val="Arial"/>
        <family val="2"/>
      </rPr>
      <t xml:space="preserve">Following changes done in Property TMC Framework </t>
    </r>
    <r>
      <rPr>
        <sz val="10"/>
        <rFont val="Arial"/>
        <family val="2"/>
      </rPr>
      <t xml:space="preserve">
Added: PP&gt;15 Heritage
Added: PP&gt;15&gt;10 Heritage Equipment
Added: PP&gt;15&gt;100100 Heritage Artwork</t>
    </r>
  </si>
  <si>
    <r>
      <t xml:space="preserve">Following changes done in Civil &amp; Structures TMC Framework 
</t>
    </r>
    <r>
      <rPr>
        <sz val="10"/>
        <rFont val="Arial"/>
        <family val="2"/>
      </rPr>
      <t>Change CV04220100 - Perimeter Gate to Perimeter Gate - Manual
Added CV04220200 - Perimeter Gate - Automatic</t>
    </r>
  </si>
  <si>
    <r>
      <rPr>
        <b/>
        <sz val="10"/>
        <rFont val="Arial"/>
        <family val="2"/>
      </rPr>
      <t>Following changes done in Electrical TMC Framework</t>
    </r>
    <r>
      <rPr>
        <sz val="10"/>
        <rFont val="Arial"/>
        <family val="2"/>
      </rPr>
      <t xml:space="preserve"> 
Added 
• EL06331500 – BATT HOPPECKE 125V 56x2V VRL2-215 VRLA
• EL06331600 – BATT ENERGEL 125V 56x2V 2EG300 VRLA
• EL06331700 – BATT ENERGEL 125V 19x6V 6EG130 VRLA
• EL06331800 – BATT ENERGEL 125V 19x6V 6EG160 VRLA
• EL06331900 – BATT HAZE 50V 4x12V HZB12-150 AGM VRLA</t>
    </r>
  </si>
  <si>
    <r>
      <rPr>
        <b/>
        <sz val="10"/>
        <rFont val="Arial"/>
        <family val="2"/>
      </rPr>
      <t>Following changes done in Technology &amp; Telecom TMC Framework</t>
    </r>
    <r>
      <rPr>
        <sz val="10"/>
        <rFont val="Arial"/>
        <family val="2"/>
      </rPr>
      <t xml:space="preserve">
-Added Level 3 TE&gt;06&gt;20 'Arial Inspection System' and 
-Added Level 4 TE&gt;06&gt;20&gt;01 'Remotely Piloted Aircraft System'.</t>
    </r>
  </si>
  <si>
    <r>
      <rPr>
        <b/>
        <sz val="10"/>
        <rFont val="Arial"/>
        <family val="2"/>
      </rPr>
      <t>Following changes done in Signalling &amp; Control Systems TMC Framework</t>
    </r>
    <r>
      <rPr>
        <sz val="10"/>
        <rFont val="Arial"/>
        <family val="2"/>
      </rPr>
      <t xml:space="preserve">
Added - Level 4: SG&gt;14&gt;40&gt;04 Points Condition Monitor-EP; 
Added - Level 4: SG&gt;14&gt;40&gt;05 Points Condition Monitor-Electric; 
</t>
    </r>
    <r>
      <rPr>
        <b/>
        <sz val="10"/>
        <rFont val="Arial"/>
        <family val="2"/>
      </rPr>
      <t>Following changes done in Electrical TMC Framework:</t>
    </r>
    <r>
      <rPr>
        <sz val="10"/>
        <rFont val="Arial"/>
        <family val="2"/>
      </rPr>
      <t xml:space="preserve"> 
Changed the name EL&gt;06&gt;32 from “Battery - Sealed (Recombination)” to “Flooded Lead Acid (Recombination)”, EL&gt;06&gt;33 from “Battery - Sealed (Gel Cell)” to “Valve Regulated Lead Acid (VRLA) Sealed” and EL&gt;06&gt;34 from “Battery - Lead Acid (Vented)” to “Flooded Lead Acid (Vented)”.
</t>
    </r>
  </si>
  <si>
    <r>
      <rPr>
        <b/>
        <sz val="10"/>
        <rFont val="Arial"/>
        <family val="2"/>
      </rPr>
      <t>Following changes done in Signalling &amp; Control Systems TMC Framework</t>
    </r>
    <r>
      <rPr>
        <sz val="10"/>
        <rFont val="Arial"/>
        <family val="2"/>
      </rPr>
      <t xml:space="preserve">
Added - Level 4: SG&gt;11&gt;20&gt;04 Axle Counter - Siemens ACM250</t>
    </r>
  </si>
  <si>
    <r>
      <rPr>
        <b/>
        <sz val="10"/>
        <rFont val="Arial"/>
        <family val="2"/>
      </rPr>
      <t xml:space="preserve">Minor correction done in Electrical TMC Framework: </t>
    </r>
    <r>
      <rPr>
        <sz val="10"/>
        <rFont val="Arial"/>
        <family val="2"/>
      </rPr>
      <t xml:space="preserve">
EL02340100- Description changed from 'TRAN TMC 66/11KV 3MVA' to 'TRAN TYREE 66/11KV 3MVA' </t>
    </r>
  </si>
  <si>
    <r>
      <rPr>
        <b/>
        <sz val="10"/>
        <rFont val="Arial"/>
        <family val="2"/>
      </rPr>
      <t>Following changes done in Architecture &amp; Services TMC Framework</t>
    </r>
    <r>
      <rPr>
        <sz val="10"/>
        <rFont val="Arial"/>
        <family val="2"/>
      </rPr>
      <t xml:space="preserve">
Added -
Level 4: AR&gt;04&gt;81&gt;12 Fire &amp; Smoke Barriers Curtain
Level 3: AR&gt;09&gt;25 Access Door; 
Level 4: AR&gt;09&gt;25&gt;01 Non Fire Rated Egress Door;
Level 4: AR&gt;04&gt;54&gt;01 Aspirating Smoke Detector System </t>
    </r>
  </si>
  <si>
    <r>
      <rPr>
        <b/>
        <sz val="10"/>
        <rFont val="Arial"/>
        <family val="2"/>
      </rPr>
      <t>Following changes done in Architecture &amp; Services TMC Framework</t>
    </r>
    <r>
      <rPr>
        <sz val="10"/>
        <rFont val="Arial"/>
        <family val="2"/>
      </rPr>
      <t xml:space="preserve">
Added Level 4: AR&gt;11&gt;10&gt;24 Hoist; 
AR&gt;11&gt;10&gt;25 Winch; 
AR&gt;11&gt;10&gt;26 Transfer Trolley;
AR&gt;11&gt;10&gt;27 Stand; &amp;  
AR&gt;11&gt;10&gt;28 Lifting Frame. 
</t>
    </r>
    <r>
      <rPr>
        <b/>
        <sz val="10"/>
        <rFont val="Arial"/>
        <family val="2"/>
      </rPr>
      <t xml:space="preserve">Following changes done in Civil &amp; Structures TMC Framework
</t>
    </r>
    <r>
      <rPr>
        <sz val="10"/>
        <rFont val="Arial"/>
        <family val="2"/>
      </rPr>
      <t>Added 
Pedestrian Fence as CV04140100 Level 3 &amp; Level 4
Wildlife Barrier as CV04340100 Level 4 and Level 3 as Wildlife 
Changed description of CV07200100 from Cavern to Station Cavern
Added CV07200200 Crossover Cavern</t>
    </r>
  </si>
  <si>
    <r>
      <rPr>
        <b/>
        <sz val="10"/>
        <rFont val="Arial"/>
        <family val="2"/>
      </rPr>
      <t>Following changes done in Technology &amp; Telecom TMC Framework</t>
    </r>
    <r>
      <rPr>
        <sz val="10"/>
        <rFont val="Arial"/>
        <family val="2"/>
      </rPr>
      <t xml:space="preserve">
-Added Level 3 TE&gt;09&gt;33 'Dynamic Wayfinding System' and 
-Added Level 4 TE&gt;09&gt;33&gt;00 'Dynamic Wayfinding System'.</t>
    </r>
  </si>
  <si>
    <r>
      <rPr>
        <b/>
        <sz val="10"/>
        <rFont val="Arial"/>
        <family val="2"/>
      </rPr>
      <t xml:space="preserve">Following changes done in Electrical TMC Framework:
</t>
    </r>
    <r>
      <rPr>
        <sz val="10"/>
        <rFont val="Arial"/>
        <family val="2"/>
      </rPr>
      <t>- EL-03&gt;17&gt; Rectifier Transformer - AN/AF Resin belongs to EL-03&gt;16&gt; Rectifier Transformer - Y Y0D1. EL&gt;03&gt;17&gt;01 RF TRAN TMC 33KV/2x600V 2.7MVA RESIN changed to EL-03&gt;16&gt;26. 
- Renamed Level 2: EL&gt;07- from Electrical Braking to Wayside Traction Energy Management
- Renamed Level 3: EL&gt;07&gt;10 - from Electric Braking - General to Wayside Traction Energy Management General
- Renamed Level 4: EL&gt;07&gt;10&gt;01 - from Electric Braking - General to Wayside Energy Dissipation Resistor
- Added Level 4: EL&gt;07&gt;10&gt;02 – Wayside Energy Storage System
- Added Level 4: EL&gt;07&gt;10&gt;03 – Wayside Energy Conversion System
- Added new TMC - EL08410400 - SECTION INSULATOR, TYPE 9
- Added EL02511500 - TRAN TYREE 33/11KV 7.5/9.25MVA HV+LV CAB
- Added Level 3 EL&gt;02&gt;83 – AUTOMATIC VOLTAGE REGULATION PANEL
- Added EL02830100 - REGULATOR PANEL-RMS 2V164 &amp; 2V165 RELAYS
- Added EL01630700 - BUSBAR SCHNEIDER 11KV GMA 1250A
- Added EL02340100 - TRAN TYREE 66/11KV 3MVA
- Added EL19120400 - HARMONIC FILTER,O.N.E,11KV,0.5MVAR
- Added EL02210400 - TRAN WILSON 66/33KV 20/25MVA
- Changed level 3 from “Power Transformers 66/33 kV, 20 MVA” to “Power Transformers 66/33 kV, 20/25 MVA”
- Added EL06321800 - BATT REMCO 125V 9x12V RM12-100 VRLA
- Added EL06331300 - BATT ENERGEL 125V 56x2V 2EG200 VRLA
- Added EL06331400 - BATT ENERGEL 48V 12x4V 4EG100 VRLA
- Added EL06321900 - BATT EXIDE 125V 9x12V PFT12V105 VRLA</t>
    </r>
  </si>
  <si>
    <r>
      <rPr>
        <b/>
        <sz val="10"/>
        <rFont val="Arial"/>
        <family val="2"/>
      </rPr>
      <t>Following changes done in Architecture &amp; Services TMC Framework</t>
    </r>
    <r>
      <rPr>
        <sz val="10"/>
        <rFont val="Arial"/>
        <family val="2"/>
      </rPr>
      <t xml:space="preserve">
Added Level 3: AR&gt;11&gt;20 Fixtures.
-Added Level 4: AR&gt;11&gt;20&gt;01 Rubbish Bin. 
-Added Level 4: AR&gt;11&gt;20&gt;02- Seats.</t>
    </r>
  </si>
  <si>
    <r>
      <rPr>
        <b/>
        <sz val="10"/>
        <rFont val="Arial"/>
        <family val="2"/>
      </rPr>
      <t>Following changes done in Technology &amp; Telecom TMC Framework</t>
    </r>
    <r>
      <rPr>
        <sz val="10"/>
        <rFont val="Arial"/>
        <family val="2"/>
      </rPr>
      <t xml:space="preserve">
-Added 'System' - TE06100200
-Added 'System' - TE06100500
-Added 'Self Control System' - TE06101100
-Added 'Critical Defect Client System' - TE06101200</t>
    </r>
  </si>
  <si>
    <r>
      <rPr>
        <b/>
        <sz val="10"/>
        <rFont val="Arial"/>
        <family val="2"/>
      </rPr>
      <t>Following changes done in Signal &amp; Control System TMC Framework:</t>
    </r>
    <r>
      <rPr>
        <sz val="10"/>
        <rFont val="Arial"/>
        <family val="2"/>
      </rPr>
      <t xml:space="preserve">
Added Level 3 SG&gt;02&gt;40 Electronic Train Graph
Added Level 4: SG&gt;02&gt;40&gt;01 Electronic Train Graph (ETG)</t>
    </r>
  </si>
  <si>
    <r>
      <rPr>
        <b/>
        <sz val="10"/>
        <rFont val="Arial"/>
        <family val="2"/>
      </rPr>
      <t>Following changes done in Electrical TMC Framework:</t>
    </r>
    <r>
      <rPr>
        <sz val="10"/>
        <rFont val="Arial"/>
        <family val="2"/>
      </rPr>
      <t xml:space="preserve">
Level 3 EL&gt;08&gt;13 would be 1500V Retractable OHW (ROHW) System
Level 4: EL&gt;08&gt;13&gt;01 would be 1500V Retractable OHW (ROHW) System
EL&gt;08&gt;13&gt;02 would be 1500V ROHW Relay Control System
EL&gt;08&gt;13&gt;03 would be 1500V ROHW PLC Control System</t>
    </r>
  </si>
  <si>
    <r>
      <rPr>
        <b/>
        <sz val="10"/>
        <rFont val="Arial"/>
        <family val="2"/>
      </rPr>
      <t>Following changes done in Electrical TMC Framework:</t>
    </r>
    <r>
      <rPr>
        <sz val="10"/>
        <rFont val="Arial"/>
        <family val="2"/>
      </rPr>
      <t xml:space="preserve">
- Level 3 EL&gt;08&gt;13 would change from ‘1500V Swing Away – OHW’ to 1500V Retractable OHW (ROHW)
- Level 4: EL&gt;08&gt;13&gt;01 would change from ‘1500V Swing Away – OHW’ to 1500V Retractable OHW
- Level 4: EL&gt;08&gt;13&gt;02 new addition: 1500V ROHW Control System – Relay
- Level 4: EL&gt;08&gt;13&gt;03 new addition: 1500V ROHW Control System – PLC
</t>
    </r>
    <r>
      <rPr>
        <b/>
        <sz val="10"/>
        <rFont val="Arial"/>
        <family val="2"/>
      </rPr>
      <t>Following changes done in Architecture &amp; Services Framework:</t>
    </r>
    <r>
      <rPr>
        <sz val="10"/>
        <rFont val="Arial"/>
        <family val="2"/>
      </rPr>
      <t xml:space="preserve">
Level 3: AR&gt;12&gt;10 changed to Calibrated Equipment; 
Level 4: AR&gt;12&gt;10&gt;01- Calibrated Devices and AR&gt;12&gt;10&gt;02- Calibrated Meters
Level 3: AR&gt;12&gt;20 Safeworking Equipment 
Level 4: AR&gt;12&gt;20&gt;01 Safeworking Devices
Level 3: AR&gt;12&gt;30 Hand Tools (non powered) 
Level 4: AR&gt;12&gt;30&gt;01 Hand Tools (non powered)
Level 3: AR&gt;12&gt;40 Electrical Equipment
Level 4: AR&gt;12&gt;40&gt;01 Electrical Devices; AR&gt;12&gt;40&gt;02 Electrical Hand Tools and AR&gt;12&gt;40&gt;03 Electrical Appliances
Level 3: AR&gt;12&gt;50 Hydraulic/Pneumatic Equipment 
Level 4: AR&gt;12&gt;50&gt;01 Hydraulic/Pneumatic Devices and AR&gt;12&gt;50&gt;02 Hydraulic/Pneumatic Hand Tools
Level 3: AR&gt;12&gt;60 Motorised Equipment 
Level 4: AR&gt;12&gt;60&gt;01 Motorised Devices and AR&gt;12&gt;60&gt;02 Motorised Hand Tools
Level 3: AR&gt;12&gt;70 Storage Equipment
Level 4: AR&gt;12&gt;70&gt;01 Storage Devices and AR&gt;12&gt;70&gt;02 Trolleys
Level 3: AR&gt;12&gt;80 Miscellaneous Equipment
Level 4: AR&gt;12&gt;80&gt;01- Miscellaneous Devices</t>
    </r>
  </si>
  <si>
    <t>Following changes done as per joint meeting and agreement between ASA and ST dtd 14/2/2020 on Airconditioning
AR&gt;02&gt;10 Description changed from Direct Expansion Systems to Air Conditioning Direct Expansion Systems
AR&gt;02&gt;11 Description changed from AC Package System - Air Cooled to AC Package System
AR&gt;02&gt;11&gt;01 Description changed from AC Package System - Air Cooled to AC Packaged Sys-Ducted Air Cooled
Added AR&gt;02&gt;11&gt;02 AC Packaged Sys-Ducted Water Cooled; Added AR&gt;02&gt;11&gt;03 AC Packaged Sys-Non Ducted Air Cooled; Added AR&gt;02&gt;11&gt;04 AC Packaged Sys-Non Ducted Water Cooled
AR&gt;02&gt;12 Description changed from AC Package System - AC Split System
Added AR&gt;02&gt;12&gt;01 AC Split System Single
AR&gt;02&gt;12&gt;02 Description changed from AC Package System-Water Cooled - Air Cooled to AC Split System Multi
Added AR&gt;02&gt;12&gt;03 AC Split System Ducted; Added AR&gt;02&gt;12&gt;04 AC Split System VRV
AR&gt;02&gt;13 Description changed from AC Split System to AC Single Unit RAC
AR&gt;02&gt;13&gt;01 Description changed from AC Split System Wall Mounted to AC Single Unit RAC
AR&gt;02&gt;13&gt;02 AC Split System Ducted Deleted
AR&gt;02&gt;14 Description changed from AC Single Unit RAC to Computer Room Air Conditioner (CRAC)
AR&gt;02&gt;14&gt;01 Description changed from AC Single Unit RAC to CRAC System-Air Cooled
Added AR&gt;02&gt;14&gt;02 CRAC System-Water Cooled
Deleted - AR&gt;02&gt;15; AR&gt;02&gt;15&gt;01 AC VRV System; AR&gt;02&gt;16; AR&gt;02&gt;16&gt;01 AC Computer Room Systems
AR&gt;02&gt;21 Description changed from Chilled Water System - Air Cooled to Chilled Water System
AR&gt;02&gt;21&gt;01 Description changed from Air Cooled Chiller System to Chilled Water System-Air Cooled
Added AR&gt;02&gt;21&gt;02 Chilled Water System-Water Cooled
AR&gt;02&gt;22 Description changed from Chilled Water System - Water Cooled to Hot Water Heating System
AR&gt;02&gt;22&gt;01 Description changed from Water Cooled Chiller System to Hot Water Heating System
Deleted- AR&gt;02&gt;23; AR&gt;02&gt;23&gt;01 Hot Water Heating System 
AR&gt;02&gt;30 Description changed from Water Cooling Tower System to New Group "Air Conditioning Equipments"
Deleted- AR&gt;02&gt;30&gt;01 Water Cooling Tower System
Added AR&gt;02&gt;31 Air / Fan Equipment; AR&gt;02&gt;31&gt; 01 Air Handling Unit; AR&gt;02&gt;31&gt; 02 Fan Coil Unit; AR&gt;02&gt;32 &amp; AR&gt;02&gt;32&gt; 01 Heat Exchanger; AR&gt;02&gt;33 Cooling Equipment; AR&gt;02&gt;33&gt; 01 Chiller-Air Cooled; AR&gt;02&gt;33&gt; 02 Chiller-Water Cooled; AR&gt;02&gt;33&gt; 03 Cooling Tower; AR&gt;02&gt;33&gt; 04 Fluid Cooler Unit ; AR&gt;02&gt;33&gt; 05 CRAC Chilled Water Unit; AR&gt;02&gt;34 Heating Equipment; AR&gt;02&gt;34&gt; 01 Boiler; AR&gt;02&gt;35 Pump; AR&gt;02&gt;35&gt; 01 Pump-Chilled Water;  AR&gt;02&gt;35&gt; 02 Pump-Condenser Water; AR&gt;02&gt;35&gt; 03Pump-Hot Water; AR&gt;02&gt;36 Tank; AR&gt;02&gt;36&gt; 01 Tank-Expansion; AR&gt;02&gt;36&gt; 02 Tank-Buffer; 
Deleted - AR&gt;02&gt;40 Air Handling Systems; AR&gt;02&gt;41 and AR&gt;02&gt;41&gt;01 Air Handling Unit ; AR&gt;02&gt;42 and AR&gt;02&gt;42&gt;01 Fan Coil Unit ; AR&gt;02&gt;43 and AR&gt;02&gt;43&gt;01 Air to Air Heat Exchangers 
Following changes done as per joint meeting and agreement between ASA and ST dtd 26/02/20 on Ventilation
- Change code AR&gt;02&gt;50 to AR&gt;02&gt;40; and description Ventilation to Ventilation Systems
- Change code AR&gt;02&gt;51 to AR&gt;02&gt;41; and description Fresh Air Supply Systems to Air Supply Systems
- Change code AR&gt;02&gt;52 to AR&gt;02&gt;42; and description General Extraction Systems to Air Extraction Systems
- Change code AR&gt;02&gt;53 to AR&gt;02&gt;43; and description Stair Pressurisation Systems to Air Pressurisation Systems
- Change code AR&gt;02&gt;53&gt;01 to AR&gt;02&gt;43&gt;01; and description Stair Pressurisation Systems to Air Pressurisation Systems
- Delete AR&gt;02&gt;54 Smoke Extraction Systems now part of AR&gt;02&gt;42 Air Extraction Systems
- Change code AR&gt;02&gt;54&gt;01 to AR&gt;02&gt;42&gt;02; and description remains same Smoke Extraction Systems
- Added AR&gt;02&gt;42&gt;03 Toilet Exhaust and AR&gt;02&gt;42&gt;04 Kitchen Exhaust
- Change code AR&gt;02&gt;55 to AR&gt;02&gt;52; and description remains same Axial Fan
- Change code AR&gt;02&gt;63&gt;01 to AR&gt;02&gt;52&gt;01; and description remains same Tunnel Ventilation Axial Fan
- Delete AR&gt;02&gt;55&gt;01 Station Ventilation-TrkExhaust Axial Fan and AR&gt;02&gt;55&gt;02 Station Ventilation-TunnelVent Axial Fan
- Added AR&gt;02&gt;52&gt;02 Underground Station Ventilation Axial Fan
- Change code AR&gt;02&gt;56 to AR&gt;02&gt;54; and description remains same Dampers
- Change code AR&gt;02&gt;65&gt;01 to AR&gt;02&gt;54&gt;01; and description remains same Tunnel Ventilation Damper
- Delete AR&gt;02&gt;56&gt;01 Station Ventilation-TrkExhaust Damper and AR&gt;02&gt;56&gt;02 Station Ventilation-TunnelVent Damper
- Added AR&gt;02&gt;54&gt;02 Underground Station Ventilation Damper
- Delete AR&gt;02&gt;57 Ventilation Control and AR&gt;02&gt;57&gt;01 Station Ventilation Control
- Added AR&gt;02&gt;44 Tunnel Ventilation Systems; AR&gt;02&gt;44&gt;01 Longitudinal Jet Fan System; AR&gt;02&gt;44&gt;02 Tunnel Air Supply System; AR&gt;02&gt;44&gt;03 Tunnel Extraction System and AR&gt;02&gt;44&gt;04 Cross Passage System; 
- Delete AR&gt;02&gt;60 Tunnel Ventilation
- Create new group AR&gt;02&gt;50 Ventilation Equipments
- Change code AR&gt;02&gt;61 to AR&gt;02&gt;51; and description remains same Jet Fan
- Change code AR&gt;02&gt;61&gt;01 to AR&gt;02&gt;51&gt;01; and description remains same TV Jet Foil Fan-Flakt Woods
- Change code AR&gt;02&gt;61&gt;02 to AR&gt;02&gt;51&gt;02; and description remains same TV Jet Fan Reversible-Flakt Woods
- Change code AR&gt;02&gt;61&gt;03 to AR&gt;02&gt;51&gt;03; and description remains same Tunnel Ventilation Jet Fan-VarSpeed
- Delete level 3 code AR&gt;02&gt;62 Cross Passage Fan; AR&gt;02&gt;64 Ducting; AR&gt;02&gt;66 Ventilation Controls.
- Delete AR&gt;02&gt;64&gt;01 Tunnel Ventilation Ducting; AR&gt;02&gt;66&gt;01 Tunnel Ventilation Controls.
- Combined AR&gt;02&gt;65 Dampers with AR&gt;02&gt;54;  AR&gt;02&gt;63 Axial Fan with AR&gt;02&gt;52 
- Change AR&gt;02&gt;62&gt;01 Tunnel Ventilation X Passage Fan to AR&gt;02&gt;44&gt;04 Cross Passage Systems</t>
  </si>
  <si>
    <r>
      <rPr>
        <b/>
        <sz val="10"/>
        <rFont val="Arial"/>
        <family val="2"/>
      </rPr>
      <t>Following changes done in Electrical TMC Framework:</t>
    </r>
    <r>
      <rPr>
        <sz val="10"/>
        <rFont val="Arial"/>
        <family val="2"/>
      </rPr>
      <t xml:space="preserve">
- EL&gt;16&gt;10 Changed description from 'Fault Protection' to ' DC Protection'.
- Move 'Bulk Supply Point Protection' from EL&gt;16&gt;13 to a new group EL&gt;16&gt;50 as 'AC Protection - Bulk Supply Point'.
- Add 'DCCB Numeric Relays' as EL&gt;16&gt;13 and 'DCCB Numeric Relay U-MLEs-PLS-Ts' as EL&gt;16&gt;13&gt;01
- EL&gt;16&gt;20 Changed description from 'Electro - Mechanical Relays' to ' AC Protection - Electro - Mechanical Relays'.
- EL&gt;16&gt;30 Changed description from 'Numeric Relays' to ' AC Protection - Numeric Relays'.
- EL&gt;16&gt;31&gt;15 Changed description from 'SIEMENS 7SJ600' to 'NUMERIC RLY-OVRCNT&amp;ERTH SIEMENS 7SJ600'.
- EL&gt;16&gt;31&gt;16 Changed description from 'SIEMENS 7SJ61' to 'NUMERIC RLY-OVRCNT&amp;ERTH SIEMENS 7SJ61'.
- EL&gt;16&gt;31&gt;17 Changed description from 'MERLIN GERIN VIP30' to 'NUMERIC RLY-OVRCNT&amp;ERTH MERLIN G VIP30'.
- EL&gt;16&gt;31&gt;18 Changed description from 'MERLIN GERIN VIP201' to 'NUMERIC RLY-OVRCNT&amp;ERTH MERLIN G VIP201'.
- EL&gt;16&gt;31&gt;18 Changed description from 'AREVA P124' to 'NUMERIC RLY-OVRCNT&amp;ERTH AREVA P124'.
- Add EL&gt;16&gt;50 'AC Protection - Bulk Supply Point' and EL&gt;16&gt;50&gt;01 BULK SUPPLY POINT PROTECTION</t>
    </r>
  </si>
  <si>
    <r>
      <rPr>
        <b/>
        <sz val="10"/>
        <rFont val="Arial"/>
        <family val="2"/>
      </rPr>
      <t>Following changes done in Property TMC Framework</t>
    </r>
    <r>
      <rPr>
        <sz val="10"/>
        <rFont val="Arial"/>
        <family val="2"/>
      </rPr>
      <t xml:space="preserve">
- Changed PP&gt;11 from 'Miscelleneous Facilities' to 'Commercial Facilities'
- Changed PP&gt;11&gt;20 &amp; PP&gt;11&gt;20&gt;01 from 'Commercial Property Facilities' to 'Office Property Facilities'
- Changed PP&gt;11&gt;50 &amp; PP&gt;11&gt;50&gt;01 from 'Others Property Facilities' to 'Retail Property Facilities'  
- Added new PP&gt;11&gt;60 &amp; PP&gt;11&gt;60&gt;01 'Utility Property Facilities'
</t>
    </r>
    <r>
      <rPr>
        <b/>
        <sz val="10"/>
        <rFont val="Arial"/>
        <family val="2"/>
      </rPr>
      <t>Following changes done in Architecture &amp; Services TMC Framework:</t>
    </r>
    <r>
      <rPr>
        <sz val="10"/>
        <rFont val="Arial"/>
        <family val="2"/>
      </rPr>
      <t xml:space="preserve">
- New added AR&gt;09&gt;30 - Suites
- New added AR&gt;09&gt;30&gt;01&gt;00 - Industrial
- New added AR&gt;09&gt;30&gt;02&gt;00 - Office
- New added AR&gt;09&gt;30&gt;03&gt;00 - Residential
- New added AR&gt;09&gt;30&gt;04&gt;00 - Community
- New added AR&gt;09&gt;30&gt;05&gt;00 - Retail
- New added AR&gt;09&gt;30&gt;06&gt;00 - Land
- New added AR&gt;09&gt;30&gt;07&gt;00 - Telecommunication</t>
    </r>
  </si>
  <si>
    <r>
      <rPr>
        <b/>
        <sz val="10"/>
        <rFont val="Arial"/>
        <family val="2"/>
      </rPr>
      <t>Following changes done in Electrical TMC Framework:</t>
    </r>
    <r>
      <rPr>
        <sz val="10"/>
        <rFont val="Arial"/>
        <family val="2"/>
      </rPr>
      <t xml:space="preserve">
- EL&gt;01&gt;23 HV become EL&gt;01&gt;33; EL&gt;01&gt;23&gt;01 become EL&gt;01&gt;33&gt;01; EL&gt;01&gt;23&gt;02  become EL&gt;01&gt;33&gt;02; EL&gt;01&gt;23&gt;03 become EL&gt;01&gt;33&gt;03; EL&gt;01&gt;23&gt;04 become EL&gt;01&gt;33&gt;04; EL&gt;01&gt;23&gt;05 become EL&gt;01&gt;33&gt;05; EL&gt;01&gt;23&gt;06 become EL&gt;01&gt;33&gt;06; EL&gt;01&gt;23&gt;07 become EL&gt;01&gt;33&gt;07; EL&gt;01&gt;23&gt;08 become EL&gt;01&gt;33&gt;08. 
Also
EL&gt;01&gt;42 become EL&gt;01&gt;23; EL&gt;01&gt;42&gt;01 become EL&gt;01&gt;23&gt;01; EL&gt;01&gt;42&gt;02 become EL&gt;01&gt;23&gt;02; EL&gt;01&gt;42&gt;03 become EL&gt;01&gt;23&gt;03; EL&gt;01&gt;42&gt;04 become EL&gt;01&gt;23&gt;04; EL&gt;01&gt;42&gt;05 become EL&gt;01&gt;23&gt;05
</t>
    </r>
    <r>
      <rPr>
        <b/>
        <sz val="10"/>
        <rFont val="Arial"/>
        <family val="2"/>
      </rPr>
      <t>Following changes done in Signalling &amp; Control System TMC Framework:</t>
    </r>
    <r>
      <rPr>
        <sz val="10"/>
        <rFont val="Arial"/>
        <family val="2"/>
      </rPr>
      <t xml:space="preserve">
Deleted Level Crossing Pedestrian-Passive Type - SG12100100 &amp; Level Crossing Road-Passive Type - SG12200100.
</t>
    </r>
  </si>
  <si>
    <r>
      <rPr>
        <b/>
        <sz val="10"/>
        <rFont val="Arial"/>
        <family val="2"/>
      </rPr>
      <t>Following changes done in Signalling &amp; Control System TMC Framework:</t>
    </r>
    <r>
      <rPr>
        <sz val="10"/>
        <rFont val="Arial"/>
        <family val="2"/>
      </rPr>
      <t xml:space="preserve"> 
- Added SG&gt;06&gt;22&gt;02&gt;00 - ETCS Onboard Euro Antenna
- Added SG&gt;06&gt;24&gt;02&gt;00 - Doppler Radar
- Added SG&gt;06&gt;24&gt;03&gt;00 - Wheel Sensor
- Added SG&gt;06&gt;16&gt;01&gt;00 – ETCS (ASDO) Balise reference marker
- Added SG&gt;02&gt;30&gt;01&gt;00 - Operational Video Display System (OVDS)
</t>
    </r>
    <r>
      <rPr>
        <b/>
        <sz val="10"/>
        <rFont val="Arial"/>
        <family val="2"/>
      </rPr>
      <t>Following changes done in Track TMC Framework:</t>
    </r>
    <r>
      <rPr>
        <sz val="10"/>
        <rFont val="Arial"/>
        <family val="2"/>
      </rPr>
      <t xml:space="preserve">
- Changed the description of TR03200100 from 'Glued Insulated Rail Joint' to 'Rail Insulated Joint'.
</t>
    </r>
    <r>
      <rPr>
        <b/>
        <sz val="10"/>
        <rFont val="Arial"/>
        <family val="2"/>
      </rPr>
      <t>Following changes done in Architecture &amp; Services TMC Framework:</t>
    </r>
    <r>
      <rPr>
        <sz val="10"/>
        <rFont val="Arial"/>
        <family val="2"/>
      </rPr>
      <t xml:space="preserve">
- Added AR&gt;14&gt;30 - Platform Marker
- Added AR&gt;14&gt;30&gt;01&gt;00 - Car Stopping Platform Marker
- Added AR&gt;14&gt;30&gt;02&gt;00 - End of Usable Platform Marker</t>
    </r>
  </si>
  <si>
    <r>
      <rPr>
        <b/>
        <sz val="10"/>
        <rFont val="Arial"/>
        <family val="2"/>
      </rPr>
      <t>Following changes done in Electrical TMC Framework:</t>
    </r>
    <r>
      <rPr>
        <sz val="10"/>
        <rFont val="Arial"/>
        <family val="2"/>
      </rPr>
      <t xml:space="preserve">
Added - EL01321300 - ACCB SCHNEIDER 11KV PREMSET
Addedd - EL01630600 - BUSBAR SCHNEIDER 11KV PREMSET &amp; VT
Added - EL01230800 - ACCB SCHNEIDER 11KV SM6
Added - EL01310300 - ACCB SCHNEIDER 33KV VOX VG4A 1250A
Addedd Level 3 - EL&gt;12&gt;50 - Voltage Limiting Device (VLD) and Level 4 code: EL12500100 - VLD- SIEMENS, SISTRAS SCD</t>
    </r>
  </si>
  <si>
    <r>
      <rPr>
        <b/>
        <sz val="10"/>
        <rFont val="Arial"/>
        <family val="2"/>
      </rPr>
      <t>Following changes done in Track TMC Framework:</t>
    </r>
    <r>
      <rPr>
        <sz val="10"/>
        <rFont val="Arial"/>
        <family val="2"/>
      </rPr>
      <t xml:space="preserve">
- Created TR&gt;01&gt;10&gt;03 - Track-Main Line - Embedded
- Created TR&gt;01&gt;10&gt;04 - Track-Siding - Embedded
- Created TR&gt;02&gt;10&gt;06 - Turnout Standard Xing - Embedded
- Created  TR&gt;02&gt;10&gt;06 - Turnout Manganese Xing - Embedded
- Created TR&gt;02&gt;30&gt;03 - Diamond Standard Xing- Embedded
- Created TR&gt;02&gt;30&gt;04 - Diamond Manganese Xing - Embedded
- Created TR&gt;02&gt;60&gt;04 - V - Crossing - Embedded
- Created TR&gt;02&gt;60&gt;05 - K - Crossing - Embedded
- Created TR&gt;02&gt;60&gt;06 - H - Crossing - Embedded
- Created TR&gt;02&gt;60&gt;07 - Turnout Switch - Embedded
- Changed TR&gt;03 Plain Line Track Equipment to Track Equipment
- Created TR&gt;03&gt;10&gt;02 - Grooved Rail
</t>
    </r>
    <r>
      <rPr>
        <b/>
        <sz val="10"/>
        <rFont val="Arial"/>
        <family val="2"/>
      </rPr>
      <t>Following changes done in Architecture &amp; Services TMC Framework:</t>
    </r>
    <r>
      <rPr>
        <sz val="10"/>
        <rFont val="Arial"/>
        <family val="2"/>
      </rPr>
      <t xml:space="preserve">
- Changed AR11100900 - Train Jack to Lifting Jack</t>
    </r>
  </si>
  <si>
    <r>
      <rPr>
        <b/>
        <sz val="10"/>
        <rFont val="Arial"/>
        <family val="2"/>
      </rPr>
      <t>Following changes done in Architecture &amp; Services TMC Framework:</t>
    </r>
    <r>
      <rPr>
        <sz val="10"/>
        <rFont val="Arial"/>
        <family val="2"/>
      </rPr>
      <t xml:space="preserve">
Added 'Rail Tensioner' as AR12101100</t>
    </r>
  </si>
  <si>
    <r>
      <rPr>
        <b/>
        <sz val="10"/>
        <rFont val="Arial"/>
        <family val="2"/>
      </rPr>
      <t>Following changes in Signalling &amp; Control System TMC Framework</t>
    </r>
    <r>
      <rPr>
        <sz val="10"/>
        <rFont val="Arial"/>
        <family val="2"/>
      </rPr>
      <t>: 
Added SG 11 20 03 00 - Axle Counter – Frauscher FAdC R2</t>
    </r>
  </si>
  <si>
    <r>
      <rPr>
        <b/>
        <sz val="10"/>
        <rFont val="Arial"/>
        <family val="2"/>
      </rPr>
      <t>Following changes done in Architecture &amp; Services TMC Framework:</t>
    </r>
    <r>
      <rPr>
        <sz val="10"/>
        <rFont val="Arial"/>
        <family val="2"/>
      </rPr>
      <t xml:space="preserve">
- Added 'Safe Access Platform' as 'AR09130200'.</t>
    </r>
  </si>
  <si>
    <r>
      <t>Following changes in</t>
    </r>
    <r>
      <rPr>
        <b/>
        <sz val="10"/>
        <rFont val="Arial"/>
        <family val="2"/>
      </rPr>
      <t xml:space="preserve"> Technology and Telecom TMC Framework</t>
    </r>
    <r>
      <rPr>
        <sz val="10"/>
        <rFont val="Arial"/>
        <family val="2"/>
      </rPr>
      <t xml:space="preserve">
- Changed TE&gt;11&gt;20 as a Group 'Security Systems'
- Created TE&gt;11&gt;21 as a Group ' Rail Security Systems'
- Created TE&gt;11&gt;22 as a Group ' Localised Building Security Systems'
- Created TE&gt;11&gt;22&gt;01 as a Group ' Localised Speed Stiles System'
- Created TE&gt;11&gt;22&gt;02 as a Group ' Localised CCTV System'
- Created TE&gt;11&gt;22&gt;03 as a Group ' Localised Intruder Detection System'
- Created TE&gt;11&gt;22&gt;04 as a Group 'Localised Access Control System'
- Created TE&gt;11&gt;22&gt;05 as a Group ' Localised Intercom System'
- Created TE&gt;11&gt;22&gt;06 as a Group ' Localised Perimeter Warning System'
- Deleted TE&gt;11&gt;30 Perimeter Warning Systems and TE&gt;11&gt;30&gt;01 Fence Alarm System
- Added TE&gt;11&gt;21&gt;02 as Perimeter Warning Systems</t>
    </r>
  </si>
  <si>
    <r>
      <t>Following changes in</t>
    </r>
    <r>
      <rPr>
        <b/>
        <sz val="10"/>
        <rFont val="Arial"/>
        <family val="2"/>
      </rPr>
      <t xml:space="preserve"> Technology and Telecom TMC Framework</t>
    </r>
    <r>
      <rPr>
        <sz val="10"/>
        <rFont val="Arial"/>
        <family val="2"/>
      </rPr>
      <t xml:space="preserve">
Deleted TMC Code TE01410200 – CTIP Software</t>
    </r>
  </si>
  <si>
    <r>
      <rPr>
        <b/>
        <sz val="10"/>
        <rFont val="Arial"/>
        <family val="2"/>
      </rPr>
      <t>Following changes in Civil &amp; Structures TMC framework</t>
    </r>
    <r>
      <rPr>
        <sz val="10"/>
        <rFont val="Arial"/>
        <family val="2"/>
      </rPr>
      <t xml:space="preserve">
- Changed CV01350100- Footbridge Access Abutment to CV01330200
- Changed CV01360100- Footbridge Access Pier to CV01340200
- Deleted CV01350100 and CV01360100
- Changed CV11200200 to CV11200100. 
- Changed CV01410300 – Access Bridge description to Access Bridge-Masonry / Concrete
- Added new CV01520100 – Subway Span
- Added new CV01530100 – Subway Abutment
- Added new CV01540100 – Subway Pier
- Changed CV01700200 - Bridge Gantry description to Bridge Maintenance Gantry </t>
    </r>
  </si>
  <si>
    <r>
      <rPr>
        <b/>
        <sz val="10"/>
        <rFont val="Arial"/>
        <family val="2"/>
      </rPr>
      <t>Following changes in Track TMC framework</t>
    </r>
    <r>
      <rPr>
        <sz val="10"/>
        <rFont val="Arial"/>
        <family val="2"/>
      </rPr>
      <t xml:space="preserve">
- Added 02 &gt; 60 Switches and Crossings under Special Track Work and also 
02 &gt; 60 &gt; 01 V - Crossing,  
02 &gt; 60 &gt; 02 K - Crossing and  
02 &gt; 60 &gt; 03 Turnout Switch</t>
    </r>
  </si>
  <si>
    <r>
      <t xml:space="preserve">Following changes in </t>
    </r>
    <r>
      <rPr>
        <b/>
        <sz val="10"/>
        <rFont val="Arial"/>
        <family val="2"/>
      </rPr>
      <t>Track TMC Framework:</t>
    </r>
    <r>
      <rPr>
        <sz val="10"/>
        <rFont val="Arial"/>
        <family val="2"/>
      </rPr>
      <t xml:space="preserve">
- Deleted TR02100600 - Turnout Manganese Spring Wing Xing
- Changed the description of TR02100500 from 'Turnout Manganese SwingWingXing' to 'Turnout Manganese Spring Wing Xing'.  
</t>
    </r>
  </si>
  <si>
    <r>
      <rPr>
        <b/>
        <sz val="10"/>
        <rFont val="Arial"/>
        <family val="2"/>
      </rPr>
      <t xml:space="preserve">Following changes in Electrical TMC Framework:- </t>
    </r>
    <r>
      <rPr>
        <sz val="10"/>
        <rFont val="Arial"/>
        <family val="2"/>
      </rPr>
      <t xml:space="preserve">
Added new Level 3- EL 04 53 00 00 - 1500V 3 Position Negative Changeover Switch – Manual and 
Level 4- EL 04 53 01 00 - 1500V Neg Changeover Switch ART 4800A</t>
    </r>
  </si>
  <si>
    <r>
      <t xml:space="preserve">Following changes in </t>
    </r>
    <r>
      <rPr>
        <b/>
        <sz val="10"/>
        <rFont val="Arial"/>
        <family val="2"/>
      </rPr>
      <t>Track TMC Framework:</t>
    </r>
    <r>
      <rPr>
        <sz val="10"/>
        <rFont val="Arial"/>
        <family val="2"/>
      </rPr>
      <t xml:space="preserve">
- Added TR02100600 for Turnout Manganese Spring Wing Xing
Following changes in </t>
    </r>
    <r>
      <rPr>
        <b/>
        <sz val="10"/>
        <rFont val="Arial"/>
        <family val="2"/>
      </rPr>
      <t>Electrical TMC Framework</t>
    </r>
    <r>
      <rPr>
        <sz val="10"/>
        <rFont val="Arial"/>
        <family val="2"/>
      </rPr>
      <t>:
- Changed the description of EL16110200 to 'DCCB DELTA I PROTECTION – SMC, SWARTZ 76' to include SWARTZ 76</t>
    </r>
  </si>
  <si>
    <r>
      <t xml:space="preserve">Following changes in </t>
    </r>
    <r>
      <rPr>
        <b/>
        <sz val="10"/>
        <rFont val="Arial"/>
        <family val="2"/>
      </rPr>
      <t>Electrical TMC Framework:</t>
    </r>
    <r>
      <rPr>
        <sz val="10"/>
        <rFont val="Arial"/>
        <family val="2"/>
      </rPr>
      <t xml:space="preserve">
- Added EL 02 21 03 00 - TRAN WILSON 66/33KV 20MVA</t>
    </r>
  </si>
  <si>
    <r>
      <t xml:space="preserve">Following changes done in </t>
    </r>
    <r>
      <rPr>
        <b/>
        <sz val="10"/>
        <rFont val="Arial"/>
        <family val="2"/>
      </rPr>
      <t>Architecture &amp; Services TMC Framework:</t>
    </r>
    <r>
      <rPr>
        <sz val="10"/>
        <rFont val="Arial"/>
        <family val="2"/>
      </rPr>
      <t xml:space="preserve">
Small correction: Changed AR&gt;05&gt;14&gt;02&gt;00 - Thermostatic Mixing Valve from AR05130200 to AR05140200</t>
    </r>
  </si>
  <si>
    <r>
      <t xml:space="preserve">Following changes in </t>
    </r>
    <r>
      <rPr>
        <b/>
        <sz val="10"/>
        <rFont val="Arial"/>
        <family val="2"/>
      </rPr>
      <t>Technology &amp; Telecom TMC Framework</t>
    </r>
    <r>
      <rPr>
        <sz val="10"/>
        <rFont val="Arial"/>
        <family val="2"/>
      </rPr>
      <t xml:space="preserve">: 
Added TE07200100 - PLC System&gt; PLC Unit </t>
    </r>
  </si>
  <si>
    <r>
      <t xml:space="preserve">Following changes in </t>
    </r>
    <r>
      <rPr>
        <b/>
        <sz val="10"/>
        <rFont val="Arial"/>
        <family val="2"/>
      </rPr>
      <t>Signalling &amp; Control System TMC Framework</t>
    </r>
    <r>
      <rPr>
        <sz val="10"/>
        <rFont val="Arial"/>
        <family val="2"/>
      </rPr>
      <t>: 
Added SG05400600 - Comp Based Interlocking-WESTRACE MkII</t>
    </r>
  </si>
  <si>
    <r>
      <t xml:space="preserve">Following changes done in </t>
    </r>
    <r>
      <rPr>
        <b/>
        <sz val="10"/>
        <rFont val="Arial"/>
        <family val="2"/>
      </rPr>
      <t>Architecture &amp; Services TMC Framework</t>
    </r>
    <r>
      <rPr>
        <sz val="11"/>
        <color theme="1"/>
        <rFont val="Calibri"/>
        <family val="2"/>
        <scheme val="minor"/>
      </rPr>
      <t xml:space="preserve">:
05&gt;20 changed from Sewer System to Sanitary Sewer System
05&gt;30 deleted
05&gt;40 changed from Drainage System to Stormwater Drainage System and 
05&gt;50 changed from Tunnel Drainage System to Tunnel Stormwater Drainage System
Created new (AR&gt;02&gt;43&gt;01&gt;00) - Air to Air Heat Exchangers
Changed the name of level 3 Group 02&gt;20 from Air Conditioning Chilled Water Systems to Air Conditioning Water Systems
Created new level 3 &amp; level 4 (AR&gt;02&gt;23&gt;01&gt;00) for Hot Water Heating System
Created new level 3 (AR&gt;05&gt;14) - Valves 
Created new level 4 (AR&gt;05&gt;14&gt;01&gt;00) - Backflow Prevention Valve
Created new level 4 (AR&gt;05&gt;14&gt;02&gt;00) - Thermostatic Mixing Valve </t>
    </r>
  </si>
  <si>
    <r>
      <t xml:space="preserve">Following changes done in </t>
    </r>
    <r>
      <rPr>
        <b/>
        <sz val="10"/>
        <rFont val="Arial"/>
        <family val="2"/>
      </rPr>
      <t>Architecture &amp; Services TMC Framework</t>
    </r>
    <r>
      <rPr>
        <sz val="11"/>
        <color theme="1"/>
        <rFont val="Calibri"/>
        <family val="2"/>
        <scheme val="minor"/>
      </rPr>
      <t>:
Change Level 3 - 07&gt;26 - from Power Factor Correction System to LV Supply Conditioning
Level 4 - 07&gt;26&gt;01 - Power Factor Correction System - no change
Create Level 4 - 07&gt;26&gt;02 - LV Harmonic Filter
Change Level 3 - 07&gt;23 - from Photovolatic Supply to Photovolatic System
Change Level 4 - 07&gt;23&gt;01 - from Photovolatic / Solar Panel to Panel
Create Level 4 - 07&gt;23&gt;02 - Inverter
Create Level 4 - 07&gt;23&gt;03 - Battery
Delete Level 4 07&gt;27&gt;01- Cable &amp; 07&gt;27&gt;02-Cable Troughing;
Delete Level 3 - 07&gt;27 Electrical LV Reticulation System
Change Level 3 - 07&gt;25 - from Earthing, Lighting, Surge Protection to LV Reticulation and Earthing
Level 4 - 07&gt;25&gt;01 - Earthing, Lighting, Surge Protection - no change
Create Level 4 - 07&gt;25&gt;02 - Metering
Create Level 4 - 07&gt;23&gt;03 - LV Reticulation System
Change Level 3- 07&gt;21 from Metering to LV Fixtures &amp; Fittings
Change Level 4-07&gt;21&gt;01 from Electrical Meter to LV Fixtures &amp; Fittings
Create Level 4 - 11&gt;10&gt;23 -  Fixed Storage Racks</t>
    </r>
  </si>
  <si>
    <r>
      <rPr>
        <b/>
        <sz val="10"/>
        <rFont val="Arial"/>
        <family val="2"/>
      </rPr>
      <t>Following changes in Technology and Telecom TMC Framework</t>
    </r>
    <r>
      <rPr>
        <sz val="10"/>
        <rFont val="Arial"/>
        <family val="2"/>
      </rPr>
      <t xml:space="preserve"> to accommodate Light Rail assets
Added TE14110400 - Distribution Frames; TE14110500 - Patch Panel
Change description of TE&gt;08&gt;32 - Data Network Terminal Unit as Data Network - level 3.
Added TE08320100 - Data Network Terminal Unit; TE08320200 - Data Switch; Added TE08320300 - Data Router; Added TE08320400 - Data Server
Added TE03&gt;50&gt;Control Centre Data Systems - Level 3; TE03500100 - Data Server;  TE03500200 - Firewall; TE03500300 - GPS Receiver; TE03500400 - GPS Clock; TE03500500 - Workstation; TE03500600 - Media Converters
Made TE11&gt;10 as Group " CCTV Systems" and TE11&gt;11 as Rail CCTV Systems;
TE11100100 changed to TE11110100; TE11100200 changed to TE11110200; TE11100300 changed to TE11110300; TE11100400 changed to TE11110400
Added TE11&gt;12 - Light Rail CCTV and Emergency Help Point Systems - Level 3; TE11120100 - CCTV Systems; TE11120200 - Help Point Systems
Added TE01&gt;60-Light Rail Radio Systems - Level 3 as a group; TE01&gt;61 as PMR (Public Mobile Radio) Systems and TE01&gt;62 as Tetra Systems 
Added  TE01&gt;61&gt;0100 - Radio Network; TE01&gt;61&gt;0200 - Base Station; TE01&gt;61&gt;0300 - Antenna; TE01&gt;62&gt;0100 - Radio Network; TE01&gt;62&gt;0200 - Base Station; TE01&gt;62&gt;0300 - Antenna
Implementing changes after joint discussion and agreement with Sydney Trains- MM, SC and Alex (Phone) of ST on 7.11.18
New- Level 4 - 01&gt;12&gt;04&gt;DTRS Transponder
Delete 04&gt;11&gt;00 - Astra Telephony Switch Exchange
Create &gt;04&gt;10&gt;01 - Astra Telephony Switch Exchange
Delete 04&gt;21&gt;00 - Astra Telephone Server Exchange
Create &gt;04&gt;20&gt;01 - Astra Telephone Server Exchange
Add 'System' in Level 3 for 01&gt;13; 01&gt;14; 01&gt;15; 01&gt;21; 01&gt;22; 03&gt;40; 09&gt;20; 
New- Level 3 - 09&gt;32 Visual Art Screen System; Level 4 - 09&gt;32&gt;00 Visual Art Screen System
Changing TE13400000 - Network Management System to TE13400100
Changing TE13400100 - Firewall, Information Security to TE13400200
Minor typo correction</t>
    </r>
  </si>
  <si>
    <r>
      <rPr>
        <b/>
        <sz val="10"/>
        <rFont val="Arial"/>
        <family val="2"/>
      </rPr>
      <t>Following changes in Architecture &amp; Services TMC Framework:</t>
    </r>
    <r>
      <rPr>
        <sz val="10"/>
        <rFont val="Arial"/>
        <family val="2"/>
      </rPr>
      <t xml:space="preserve">
Entire section '04-Fire &amp; Life Safety Systems' has been updated.</t>
    </r>
  </si>
  <si>
    <r>
      <rPr>
        <b/>
        <sz val="10"/>
        <rFont val="Arial"/>
        <family val="2"/>
      </rPr>
      <t>Following changes in Track TMC Framework:</t>
    </r>
    <r>
      <rPr>
        <sz val="10"/>
        <rFont val="Arial"/>
        <family val="2"/>
      </rPr>
      <t xml:space="preserve">
Created TR02100500 for Turnout Manganese SwingWingXing
</t>
    </r>
    <r>
      <rPr>
        <b/>
        <sz val="10"/>
        <rFont val="Arial"/>
        <family val="2"/>
      </rPr>
      <t>Following correction in Architecture &amp; Services TMC Framework:</t>
    </r>
    <r>
      <rPr>
        <sz val="10"/>
        <rFont val="Arial"/>
        <family val="2"/>
      </rPr>
      <t xml:space="preserve">
 AR04500300- Level 4 description: Emergecny Warning </t>
    </r>
    <r>
      <rPr>
        <b/>
        <sz val="10"/>
        <rFont val="Arial"/>
        <family val="2"/>
      </rPr>
      <t>Sytsem</t>
    </r>
    <r>
      <rPr>
        <sz val="10"/>
        <rFont val="Arial"/>
        <family val="2"/>
      </rPr>
      <t xml:space="preserve"> to System
AR0513: Level 3 description:Storm Water </t>
    </r>
    <r>
      <rPr>
        <b/>
        <sz val="10"/>
        <rFont val="Arial"/>
        <family val="2"/>
      </rPr>
      <t>System</t>
    </r>
    <r>
      <rPr>
        <sz val="10"/>
        <rFont val="Arial"/>
        <family val="2"/>
      </rPr>
      <t xml:space="preserve"> to Storm Water Supply
Added AR09240100 - Fixed Expandable Barrier
</t>
    </r>
    <r>
      <rPr>
        <b/>
        <sz val="10"/>
        <rFont val="Arial"/>
        <family val="2"/>
      </rPr>
      <t xml:space="preserve">Following changes in Electrical TMC Framework:
</t>
    </r>
    <r>
      <rPr>
        <sz val="10"/>
        <rFont val="Arial"/>
        <family val="2"/>
      </rPr>
      <t>- Added EL03162300 RF TRAN TMC 66KV/2x600V 5.35MVA +TAPCH 
- Added EL03162400 RF TRAN ALSTOM 33KV/2x600V 5.35MVA+TAPCH
- Added EL03162500 RF TRAN TYREE 33KV/2x600V 5.35MVA+TAPCH
- Correct duplication of code EL01510100: Changed the code of ABS ACELEC 66KV 3PH ROCKER MAN from EL01510100 to new one EL01513000 
- Correct duplication of code EL01510200: Changed the number of ABS ACELEC 11KV 3PH 300A ROCKER MAN from EL01510200 to new one EL01513100
- Change description for ‘EL03641100: NEG-REACT TMC 4000A OD B/OIL BREATHER’ to ‘NEG-REACT TMC 4000A OD B/OIL BRTHER+Fbre;
- Added new TMC - EL08610200 - 1500V AERIAL FEEDERS to Map EGI EP08412100 - 1500V Aerial Feeders</t>
    </r>
  </si>
  <si>
    <r>
      <rPr>
        <b/>
        <sz val="10"/>
        <rFont val="Arial"/>
        <family val="2"/>
      </rPr>
      <t>Following changes in Electrical TMC Framework:</t>
    </r>
    <r>
      <rPr>
        <sz val="10"/>
        <rFont val="Arial"/>
        <family val="2"/>
      </rPr>
      <t xml:space="preserve">
-Added EL01230600:ACCB SCHNEIDER 33KV GHA
-Added EL01230700:ACCB SCHNEIDER 11KV GMA 
-Added EL01630400:BUSBAR SCHNEIDER 33KV GHA 1250A
-Added EL01630500:BUSBAR SCHNEIDER 11KV SM6 1250A
- Added EL02330100: TRAN TMC 66/11KV 2 MVA
-Added EL02511400:TRAN ALSTOM 33/11KV 6.25MVA HV+LV CAB
- Added EL03561500: HARM-FILT HSS 600 1200HZ PANEL AND TRUCK
- Added EL04113200: 1500V DCCB-FDR HSS SAFEBOND PANEL &amp; TRK
- Added EL04121800: 1500V DCCB-RECT HSS SAFEBOND WITH BB VT
- Added EL04121900:1500V DCCB-RECT HSS SAFEBOND W/O BB VT
-Added EL14510200:TRAN-CAST RESIN,TMC,11/0.415KV,1MVA
-Added EL14510300:TRAN-CAST RESIN,TMC,11/0.415KV,2MVA
-Added EL16340100:NUMERIC RLY-HARM FILT PROT STRIKE RLC04 
- Changed description of EL1711: From 'Positive 1500V DC Cables' to '1500V DC Cables'
- Changed the code to EL1712 to EL1711: From 'Negetive 1500V DC Cables' to '1500V DC Cables'; Hence the TMC 'EL17120200' now changed to 'EL17110200'.
- EL17320200: 11 kV AC Cables - changed the code to EL17320100 - Corrected L4 code
- EL17330300: 25 kV AC Cables - changed the code to EL17330100 - Corrected L4 code
- EL17340400: 25 kV AC Cables - changed the code to EL17340100 - Corrected L4 code
- EL17350500: 25 kV AC Cables - changed the code to EL17350100 - Corrected L4 code
-Added EL19110100:HARMONIC FILTER, SCHNEIDER,33KV,4MVAR
-Added EL19110200:HARMONIC FILTER, O.N.E,33KV,4MVAR
-Added EL19120100:HARMONIC FILTER, SCHNEIDER,11KV,0.5MVAR
-Added EL19120200:HARMONIC FILTER, SCHNEIDER,11KV,2MVAR
-Added EL19120300:HARMONIC FILTER, O.N.E,11KV,2MVAR</t>
    </r>
  </si>
  <si>
    <r>
      <rPr>
        <b/>
        <sz val="10"/>
        <rFont val="Arial"/>
        <family val="2"/>
      </rPr>
      <t>Following changes in Civil &amp; Structures TMC Framework:</t>
    </r>
    <r>
      <rPr>
        <sz val="10"/>
        <rFont val="Arial"/>
        <family val="2"/>
      </rPr>
      <t xml:space="preserve">
Changed/Corrected the order CV01110500 &amp; CV01110600</t>
    </r>
  </si>
  <si>
    <r>
      <rPr>
        <b/>
        <sz val="10"/>
        <rFont val="Arial"/>
        <family val="2"/>
      </rPr>
      <t>Following changes in Track TMC Framework:</t>
    </r>
    <r>
      <rPr>
        <sz val="10"/>
        <rFont val="Arial"/>
        <family val="2"/>
      </rPr>
      <t xml:space="preserve">
Created TR01100200 for Track-Siding</t>
    </r>
  </si>
  <si>
    <r>
      <rPr>
        <b/>
        <sz val="10"/>
        <rFont val="Arial"/>
        <family val="2"/>
      </rPr>
      <t>Following changes in Signalling &amp; Control Systems TMC Framework:</t>
    </r>
    <r>
      <rPr>
        <sz val="10"/>
        <rFont val="Arial"/>
        <family val="2"/>
      </rPr>
      <t xml:space="preserve">
Minor correction - duplicate line removed from SG10420100 and SG10420200</t>
    </r>
  </si>
  <si>
    <r>
      <rPr>
        <b/>
        <sz val="10"/>
        <rFont val="Arial"/>
        <family val="2"/>
      </rPr>
      <t>Following changes in Property TMC Framework:</t>
    </r>
    <r>
      <rPr>
        <sz val="10"/>
        <rFont val="Arial"/>
        <family val="2"/>
      </rPr>
      <t xml:space="preserve">
Created group 40 as Yard Facilities under Operations Facilities (04) and created PP044001 – Rail Yard Facility</t>
    </r>
  </si>
  <si>
    <r>
      <rPr>
        <b/>
        <sz val="10"/>
        <rFont val="Arial"/>
        <family val="2"/>
      </rPr>
      <t>Following changes in Signalling &amp; Control Systems TMC Framework:</t>
    </r>
    <r>
      <rPr>
        <sz val="10"/>
        <rFont val="Arial"/>
        <family val="2"/>
      </rPr>
      <t xml:space="preserve">
Correction SG17100300 from “Location Cupboard/Case” to “Equipment Cubicle”.</t>
    </r>
  </si>
  <si>
    <r>
      <rPr>
        <b/>
        <sz val="10"/>
        <rFont val="Arial"/>
        <family val="2"/>
      </rPr>
      <t>Following changes in Signalling &amp; Control Systems TMC Framework:</t>
    </r>
    <r>
      <rPr>
        <sz val="10"/>
        <rFont val="Arial"/>
        <family val="2"/>
      </rPr>
      <t xml:space="preserve">
- SG02300100: Passenger Information System - removed.
- Added SG10510200: Points-Spherolock EP-A-Unit Non-Inbearer.
- Changed the description of SG11200100 - added AzS350 instead of AMPS600
- Added SG11200200: Axle Counter- AzLM Thales (Track Sequencing Function Only)
- Added new SG14110600: Safeworking Sign-YL/EYL
- Changed the number of Safeworking Signs Other Types from SG14110600 to SG14110700
- Description changed for SG01320300: Control Panel-Push Button Self Contained
- Description changed for SG01320400: Control Panel-Push Button Integrated (WHOUSE).
Following changes in Architecture and Services TMC Framework:
- Added 'Lift Towers' 16. Lift Tower &gt; 01. Lift Tower under 9. Building &amp; Access
- Added Lighting Poles  28. Installation Lighting Pole &gt; 01. Lighting Poles - Steel and 02. Lighting Poles - Timber under 7.Electrical LV Installation &amp; Lighting Systems
</t>
    </r>
  </si>
  <si>
    <r>
      <rPr>
        <b/>
        <sz val="10"/>
        <rFont val="Arial"/>
        <family val="2"/>
      </rPr>
      <t>Following description changes in Property TMC Framework:</t>
    </r>
    <r>
      <rPr>
        <sz val="10"/>
        <rFont val="Arial"/>
        <family val="2"/>
      </rPr>
      <t xml:space="preserve"> 
- PP07100100 : 'Rail Signalling Box/Complex' to 'Rail Sig Facilities - Box/Complex'
- PP07100200 : 'Signalling Enclosure - Small Buildings' to 'Rail Sig Facilities - Small Buildings'
- PP07100300 : 'Signalling Enclosure - Location Cases' to 'Rail Sig Facilities - Location Cases'
- PP07100400 : 'Signalling Enclosure - Emergency Boxes' to 'Rail Sig Facilities - Emergency Boxes'
</t>
    </r>
    <r>
      <rPr>
        <b/>
        <sz val="10"/>
        <rFont val="Arial"/>
        <family val="2"/>
      </rPr>
      <t>Following description changes in Civil &amp; Structure TMC Framework:</t>
    </r>
    <r>
      <rPr>
        <sz val="10"/>
        <rFont val="Arial"/>
        <family val="2"/>
      </rPr>
      <t xml:space="preserve"> 
Added CV06200400 - Overhead Loading Structure
</t>
    </r>
    <r>
      <rPr>
        <b/>
        <sz val="10"/>
        <rFont val="Arial"/>
        <family val="2"/>
      </rPr>
      <t>Following changes in Signalling &amp; Control System TMC Framework:</t>
    </r>
    <r>
      <rPr>
        <sz val="10"/>
        <rFont val="Arial"/>
        <family val="2"/>
      </rPr>
      <t xml:space="preserve"> 
- Ground Frame-Mechanical (SG05100200) added under Interlocking &gt; Mechanical / Electro-Mechanical
- Signalling enclosures added as level 2(17);  Trackside Housing as level 3 and Small Building / Bungalow/Hut (SG17100100); Location Cupboard/Case (SG17100200); Equipment Cubicle (SG17100300); Emergency Box (SG17100400) as level 4.
- Changed the number of 'Trk Cct - ET200 DPU' from SG11141400 to SG11141800; 
- 'Trk Cct - WHOUSE 2500' from SG11141500 to SG11141400; 
- 'Trk Cct - WHOUSE 2500 w Parallel Bonds' from SG11141600 to SG11141500; 
- 'Trk Cct - WHOUSE 2500 DPU' from SG11141700 to SG11141600 and 
- ' Trk Cct-WHOUSE 2600' from SG11141800 to SG11141700;
- Description changed for SG13200400 from 'Worksite Protection Key Switch' to 'Signal Key Switch'.
</t>
    </r>
  </si>
  <si>
    <r>
      <rPr>
        <b/>
        <sz val="10"/>
        <rFont val="Arial"/>
        <family val="2"/>
      </rPr>
      <t xml:space="preserve">Following description changes in Track TMC Framework: </t>
    </r>
    <r>
      <rPr>
        <sz val="10"/>
        <rFont val="Arial"/>
        <family val="2"/>
      </rPr>
      <t xml:space="preserve">
- Added 04&gt;70 Manual Non-Interlocking Points Levers under 04&gt;Track &amp; Rail Anciliary Equipment; also 04&gt;70&gt;01 Points Lever - Thornley,  04&gt;70&gt;02 Points Lever - Ball,  04&gt;70&gt;03 Points Lever - Racor and  04&gt;70&gt;04 Points Lever - National Trackwork; 
- Changed the name 03&gt;50 from 'Track Weld' to 'Rail Weld'
- Added the word 'Weld' in level 4 description for 03&gt;50&gt;01,  03&gt;50&gt;02 &amp;  03&gt;50&gt;03
- Added 04&gt;12&gt;03 Energy Absorbing Buffer Stop-Combination
- Removed 02 &gt; 60 Switches and Crossings under Special Track Work and also 02 &gt; 60 &gt; 01 V - Crossings,  02 &gt; 60 &gt; 02 K - Crossings and  02 &gt; 60 &gt; 03 Turnout Switches. It was agreed that ST will maintain them and create TMC in level 5
- Added 'Eight Cars Signage' under Track Signage; TR04300200 
</t>
    </r>
    <r>
      <rPr>
        <b/>
        <sz val="10"/>
        <rFont val="Arial"/>
        <family val="2"/>
      </rPr>
      <t>Following changes in Architecture &amp; Services TMC Framework:</t>
    </r>
    <r>
      <rPr>
        <sz val="10"/>
        <rFont val="Arial"/>
        <family val="2"/>
      </rPr>
      <t xml:space="preserve"> 
- Removed 'Eight Cars Signage' AR14300100 from Architecture &amp; Services
- Added Weighbridge non-rail' as AR11102200</t>
    </r>
  </si>
  <si>
    <t>- Removed Weighbridge (CV13101700) from Civil &amp; Structure</t>
  </si>
  <si>
    <t>-Added new Tab - TMC Framework for Technology &amp; Telecommunications</t>
  </si>
  <si>
    <t>-Updated Fleet Architecture to include New Intercity Fleet (RD) and Sydney Growth Train (RB)</t>
  </si>
  <si>
    <t>- Updated TMC Framework for Architecture &amp; Services - Moved Management System (Tunnel &amp; Building Management System) to Signalling &amp; Control Systems; Keeping the code AR08 empty for future use.
Fixed TMC code for Lifts, corrected the formula.
- Updated TMC Framework for Signalling &amp; Control Systems by adding Building &amp; Tunnel Management System at Telemetry Systems.
Removed SG01200100 - Indication System-TVS; Keeping the code SG0120 empty for future use.
Added new Tab to include Fleet Architecture</t>
  </si>
  <si>
    <t>- Updated TMC Framework for Civil &amp; Structures
- Updated TMC Framework for Electrical
- Updated TMC Framework for Track
- Updated TMC Framework for Signalling &amp; Control Systems
- Updated TMC Framework for Property</t>
  </si>
  <si>
    <t>- Updated TMC Framework for Architecture &amp; Services - Walkways &amp; Fixed Plant
- Modified TMC Framework for Property - Minor Plant &amp; Equipment
- Added TMC Framework for Electrical</t>
  </si>
  <si>
    <t>- Added TMC Framework for Property
- Modified TMC Framework for Architecture &amp; Services</t>
  </si>
  <si>
    <t>- Added TMC Framework for Civil &amp; Structures
- Added TMC Framework for Track
- Added TMC Framework for Architecture &amp; Services</t>
  </si>
  <si>
    <t>- Electrical tab removed
- Updated TMC Framework for Signalling &amp; Control Systems</t>
  </si>
  <si>
    <t>First issue</t>
  </si>
  <si>
    <t>Issue date: 29 January 2024</t>
  </si>
  <si>
    <t>Effective date: 29 January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</si>
</sst>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2"/>
      <color rgb="FFFF0000"/>
      <name val="Arial"/>
      <family val="2"/>
    </font>
    <font>
      <strike/>
      <sz val="11"/>
      <color rgb="FFFF0000"/>
      <name val="Arial"/>
      <family val="2"/>
    </font>
    <font>
      <b/>
      <sz val="10"/>
      <name val="Arial"/>
      <family val="2"/>
    </font>
    <font>
      <sz val="12"/>
      <name val="Arial"/>
      <family val="2"/>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20"/>
      <color indexed="9"/>
      <name val="Arial"/>
      <family val="2"/>
    </font>
    <font>
      <i/>
      <sz val="10"/>
      <color theme="1"/>
      <name val="Arial"/>
      <family val="2"/>
    </font>
    <font>
      <sz val="8"/>
      <name val="Arial"/>
      <family val="2"/>
    </font>
    <font>
      <u/>
      <sz val="10"/>
      <color indexed="12"/>
      <name val="Arial"/>
      <family val="2"/>
    </font>
    <font>
      <b/>
      <sz val="16"/>
      <color theme="1"/>
      <name val="Calibri"/>
      <family val="2"/>
      <scheme val="minor"/>
    </font>
    <font>
      <sz val="11"/>
      <name val="Calibri"/>
      <family val="2"/>
      <scheme val="minor"/>
    </font>
    <font>
      <b/>
      <i/>
      <sz val="11"/>
      <color theme="1"/>
      <name val="Calibri"/>
      <family val="2"/>
      <scheme val="minor"/>
    </font>
    <font>
      <b/>
      <i/>
      <sz val="11"/>
      <name val="Calibri"/>
      <family val="2"/>
      <scheme val="minor"/>
    </font>
    <font>
      <b/>
      <sz val="11"/>
      <name val="Calibri"/>
      <family val="2"/>
      <scheme val="minor"/>
    </font>
    <font>
      <sz val="11"/>
      <color rgb="FF9C6500"/>
      <name val="Calibri"/>
      <family val="2"/>
      <scheme val="minor"/>
    </font>
    <font>
      <b/>
      <sz val="10"/>
      <color theme="0"/>
      <name val="Arial"/>
      <family val="2"/>
    </font>
    <font>
      <sz val="11"/>
      <name val="Calibri"/>
      <family val="2"/>
    </font>
    <font>
      <sz val="11"/>
      <color theme="1" tint="0.14999847407452621"/>
      <name val="Calibri"/>
      <family val="2"/>
      <scheme val="minor"/>
    </font>
    <font>
      <b/>
      <i/>
      <sz val="11"/>
      <color theme="0"/>
      <name val="Calibri"/>
      <family val="2"/>
      <scheme val="minor"/>
    </font>
    <font>
      <sz val="10"/>
      <color indexed="8"/>
      <name val="Arial"/>
      <family val="2"/>
    </font>
    <font>
      <b/>
      <i/>
      <sz val="11"/>
      <color indexed="8"/>
      <name val="Calibri"/>
      <family val="2"/>
      <scheme val="minor"/>
    </font>
    <font>
      <i/>
      <sz val="11"/>
      <name val="Calibri"/>
      <family val="2"/>
      <scheme val="minor"/>
    </font>
    <font>
      <sz val="10"/>
      <name val="Times New Roman"/>
      <family val="1"/>
    </font>
    <font>
      <sz val="9"/>
      <name val="Arial"/>
      <family val="2"/>
    </font>
    <font>
      <b/>
      <sz val="12"/>
      <name val="Arial"/>
      <family val="2"/>
    </font>
    <font>
      <b/>
      <sz val="14"/>
      <name val="Arial"/>
      <family val="2"/>
    </font>
    <font>
      <sz val="9"/>
      <color rgb="FFFF0000"/>
      <name val="Arial"/>
      <family val="2"/>
    </font>
    <font>
      <b/>
      <sz val="11"/>
      <color rgb="FFFF0000"/>
      <name val="Times New Roman"/>
      <family val="1"/>
    </font>
    <font>
      <b/>
      <sz val="13"/>
      <color theme="7" tint="-0.499984740745262"/>
      <name val="Arial"/>
      <family val="2"/>
    </font>
    <font>
      <b/>
      <sz val="24"/>
      <color indexed="12"/>
      <name val="Arial"/>
      <family val="2"/>
    </font>
    <font>
      <b/>
      <sz val="9"/>
      <name val="Arial"/>
      <family val="2"/>
    </font>
    <font>
      <sz val="14"/>
      <name val="Arial"/>
      <family val="2"/>
    </font>
    <font>
      <b/>
      <sz val="13"/>
      <name val="Arial"/>
      <family val="2"/>
    </font>
    <font>
      <sz val="13"/>
      <name val="Arial"/>
      <family val="2"/>
    </font>
    <font>
      <b/>
      <i/>
      <sz val="11"/>
      <color rgb="FFFF0000"/>
      <name val="Calibri"/>
      <family val="2"/>
      <scheme val="minor"/>
    </font>
    <font>
      <i/>
      <sz val="11"/>
      <color theme="0"/>
      <name val="Calibri"/>
      <family val="2"/>
      <scheme val="minor"/>
    </font>
    <font>
      <sz val="10"/>
      <color theme="0"/>
      <name val="Arial"/>
      <family val="2"/>
    </font>
  </fonts>
  <fills count="12">
    <fill>
      <patternFill patternType="none"/>
    </fill>
    <fill>
      <patternFill patternType="gray125"/>
    </fill>
    <fill>
      <patternFill patternType="solid">
        <fgColor rgb="FFFFEB9C"/>
      </patternFill>
    </fill>
    <fill>
      <patternFill patternType="solid">
        <fgColor indexed="44"/>
        <bgColor indexed="64"/>
      </patternFill>
    </fill>
    <fill>
      <patternFill patternType="solid">
        <fgColor indexed="18"/>
        <bgColor indexed="64"/>
      </patternFill>
    </fill>
    <fill>
      <patternFill patternType="solid">
        <fgColor indexed="9"/>
        <bgColor indexed="64"/>
      </patternFill>
    </fill>
    <fill>
      <patternFill patternType="solid">
        <fgColor theme="0"/>
        <bgColor indexed="64"/>
      </patternFill>
    </fill>
    <fill>
      <patternFill patternType="solid">
        <fgColor rgb="FFFFC0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7" tint="0.39994506668294322"/>
        <bgColor indexed="64"/>
      </patternFill>
    </fill>
    <fill>
      <patternFill patternType="solid">
        <fgColor indexed="13"/>
        <bgColor indexed="64"/>
      </patternFill>
    </fill>
  </fills>
  <borders count="10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hair">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medium">
        <color indexed="64"/>
      </top>
      <bottom/>
      <diagonal/>
    </border>
    <border>
      <left/>
      <right style="medium">
        <color indexed="64"/>
      </right>
      <top style="hair">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diagonal/>
    </border>
    <border>
      <left/>
      <right style="medium">
        <color indexed="64"/>
      </right>
      <top/>
      <bottom/>
      <diagonal/>
    </border>
    <border>
      <left/>
      <right style="medium">
        <color indexed="64"/>
      </right>
      <top style="medium">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hair">
        <color indexed="64"/>
      </left>
      <right style="thin">
        <color indexed="64"/>
      </right>
      <top style="medium">
        <color indexed="64"/>
      </top>
      <bottom style="hair">
        <color indexed="64"/>
      </bottom>
      <diagonal/>
    </border>
    <border>
      <left/>
      <right/>
      <top style="medium">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medium">
        <color indexed="64"/>
      </top>
      <bottom style="medium">
        <color indexed="64"/>
      </bottom>
      <diagonal/>
    </border>
    <border>
      <left/>
      <right style="hair">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bottom style="dashed">
        <color indexed="64"/>
      </bottom>
      <diagonal/>
    </border>
    <border>
      <left/>
      <right style="dashed">
        <color indexed="64"/>
      </right>
      <top/>
      <bottom style="dashed">
        <color indexed="64"/>
      </bottom>
      <diagonal/>
    </border>
    <border>
      <left style="hair">
        <color indexed="64"/>
      </left>
      <right style="thin">
        <color indexed="64"/>
      </right>
      <top style="hair">
        <color indexed="64"/>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11">
    <xf numFmtId="0" fontId="0" fillId="0" borderId="0"/>
    <xf numFmtId="0" fontId="7" fillId="0" borderId="0" applyNumberFormat="0" applyFill="0" applyBorder="0" applyAlignment="0" applyProtection="0"/>
    <xf numFmtId="0" fontId="19" fillId="0" borderId="0"/>
    <xf numFmtId="0" fontId="12" fillId="0" borderId="0"/>
    <xf numFmtId="0" fontId="27" fillId="0" borderId="0" applyNumberFormat="0" applyFill="0" applyBorder="0" applyAlignment="0" applyProtection="0">
      <alignment vertical="top"/>
      <protection locked="0"/>
    </xf>
    <xf numFmtId="0" fontId="33" fillId="2" borderId="0" applyNumberFormat="0" applyBorder="0" applyAlignment="0" applyProtection="0"/>
    <xf numFmtId="0" fontId="38" fillId="0" borderId="0"/>
    <xf numFmtId="0" fontId="41" fillId="0" borderId="0"/>
    <xf numFmtId="0" fontId="47" fillId="10" borderId="11">
      <alignment horizontal="center" vertical="top" wrapText="1" readingOrder="1"/>
    </xf>
    <xf numFmtId="0" fontId="12" fillId="0" borderId="0" applyFont="0"/>
    <xf numFmtId="0" fontId="12" fillId="0" borderId="0"/>
  </cellStyleXfs>
  <cellXfs count="1112">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3" fillId="0" borderId="0" xfId="0" applyFont="1" applyAlignment="1">
      <alignment horizontal="left"/>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1" fillId="0" borderId="0" xfId="0" applyFont="1" applyAlignment="1">
      <alignment horizontal="right" vertical="top"/>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0" fontId="15" fillId="0" borderId="0" xfId="0" applyFont="1" applyAlignment="1">
      <alignment horizontal="center" vertical="top"/>
    </xf>
    <xf numFmtId="0" fontId="16" fillId="0" borderId="0" xfId="0" applyFont="1"/>
    <xf numFmtId="49" fontId="9" fillId="0" borderId="2" xfId="0" applyNumberFormat="1" applyFont="1" applyBorder="1" applyAlignment="1">
      <alignment horizontal="left"/>
    </xf>
    <xf numFmtId="49" fontId="9" fillId="0" borderId="3" xfId="0" applyNumberFormat="1" applyFont="1" applyBorder="1" applyAlignment="1">
      <alignment horizontal="left"/>
    </xf>
    <xf numFmtId="49" fontId="9" fillId="0" borderId="2" xfId="0" applyNumberFormat="1" applyFont="1" applyBorder="1"/>
    <xf numFmtId="49" fontId="9" fillId="0" borderId="3" xfId="0" applyNumberFormat="1" applyFont="1" applyBorder="1"/>
    <xf numFmtId="0" fontId="8" fillId="0" borderId="5" xfId="0" applyFont="1" applyBorder="1"/>
    <xf numFmtId="0" fontId="8" fillId="0" borderId="6" xfId="0" applyFont="1" applyBorder="1"/>
    <xf numFmtId="0" fontId="8" fillId="0" borderId="7" xfId="0" applyFont="1" applyBorder="1"/>
    <xf numFmtId="0" fontId="8" fillId="0" borderId="8"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2" fillId="0" borderId="0" xfId="0" applyFont="1" applyAlignment="1">
      <alignment horizontal="left" indent="2"/>
    </xf>
    <xf numFmtId="0" fontId="9" fillId="0" borderId="0" xfId="2" applyFont="1"/>
    <xf numFmtId="0" fontId="8" fillId="0" borderId="0" xfId="2" applyFont="1"/>
    <xf numFmtId="49" fontId="9" fillId="0" borderId="4" xfId="2" applyNumberFormat="1" applyFont="1" applyBorder="1"/>
    <xf numFmtId="0" fontId="9" fillId="0" borderId="0" xfId="2" applyFont="1" applyAlignment="1">
      <alignment horizontal="left"/>
    </xf>
    <xf numFmtId="14" fontId="8" fillId="0" borderId="2" xfId="0" applyNumberFormat="1" applyFont="1" applyBorder="1"/>
    <xf numFmtId="0" fontId="9" fillId="0" borderId="6" xfId="0" applyFont="1" applyBorder="1"/>
    <xf numFmtId="0" fontId="8" fillId="0" borderId="12" xfId="0" applyFont="1" applyBorder="1"/>
    <xf numFmtId="0" fontId="9" fillId="0" borderId="12" xfId="0" applyFont="1" applyBorder="1"/>
    <xf numFmtId="49" fontId="9" fillId="0" borderId="12" xfId="0" applyNumberFormat="1" applyFont="1" applyBorder="1" applyAlignment="1">
      <alignment horizontal="left"/>
    </xf>
    <xf numFmtId="49" fontId="9" fillId="0" borderId="12" xfId="0" applyNumberFormat="1" applyFont="1" applyBorder="1"/>
    <xf numFmtId="0" fontId="12" fillId="0" borderId="0" xfId="2" applyFont="1" applyAlignment="1">
      <alignment horizontal="left" indent="3"/>
    </xf>
    <xf numFmtId="0" fontId="13" fillId="0" borderId="0" xfId="2" applyFont="1" applyAlignment="1">
      <alignment horizontal="left" indent="3"/>
    </xf>
    <xf numFmtId="0" fontId="12" fillId="0" borderId="0" xfId="3"/>
    <xf numFmtId="0" fontId="12" fillId="0" borderId="1" xfId="3" applyBorder="1" applyAlignment="1">
      <alignment vertical="top" wrapText="1"/>
    </xf>
    <xf numFmtId="0" fontId="17" fillId="3" borderId="1" xfId="3" applyFont="1" applyFill="1" applyBorder="1" applyAlignment="1">
      <alignment vertical="top" wrapText="1"/>
    </xf>
    <xf numFmtId="0" fontId="24" fillId="4" borderId="1" xfId="3" applyFont="1" applyFill="1" applyBorder="1" applyAlignment="1">
      <alignment horizontal="left" vertical="top" wrapText="1"/>
    </xf>
    <xf numFmtId="0" fontId="12" fillId="5" borderId="0" xfId="3" applyFill="1"/>
    <xf numFmtId="0" fontId="26" fillId="5" borderId="0" xfId="3" applyFont="1" applyFill="1" applyAlignment="1">
      <alignment horizontal="right"/>
    </xf>
    <xf numFmtId="49" fontId="26" fillId="5" borderId="0" xfId="3" applyNumberFormat="1" applyFont="1" applyFill="1" applyAlignment="1">
      <alignment horizontal="right"/>
    </xf>
    <xf numFmtId="0" fontId="2" fillId="5" borderId="0" xfId="3" applyFont="1" applyFill="1"/>
    <xf numFmtId="0" fontId="10" fillId="5" borderId="0" xfId="3" applyFont="1" applyFill="1"/>
    <xf numFmtId="14" fontId="12" fillId="5" borderId="0" xfId="3" applyNumberFormat="1" applyFill="1" applyAlignment="1">
      <alignment horizontal="left" vertical="top"/>
    </xf>
    <xf numFmtId="0" fontId="12" fillId="5" borderId="0" xfId="3" applyFill="1" applyAlignment="1">
      <alignment horizontal="left" vertical="top"/>
    </xf>
    <xf numFmtId="14" fontId="12" fillId="5" borderId="0" xfId="3" applyNumberFormat="1" applyFill="1" applyAlignment="1">
      <alignment horizontal="left" vertical="top" wrapText="1"/>
    </xf>
    <xf numFmtId="0" fontId="12" fillId="5" borderId="0" xfId="3" quotePrefix="1" applyFill="1" applyAlignment="1">
      <alignment horizontal="left" vertical="top" wrapText="1"/>
    </xf>
    <xf numFmtId="0" fontId="12" fillId="5" borderId="0" xfId="3" quotePrefix="1" applyFill="1" applyAlignment="1">
      <alignment wrapText="1"/>
    </xf>
    <xf numFmtId="14" fontId="12" fillId="5" borderId="0" xfId="3" applyNumberFormat="1" applyFill="1" applyAlignment="1">
      <alignment horizontal="left"/>
    </xf>
    <xf numFmtId="14" fontId="12" fillId="0" borderId="0" xfId="3" applyNumberFormat="1" applyAlignment="1">
      <alignment horizontal="left"/>
    </xf>
    <xf numFmtId="0" fontId="12" fillId="0" borderId="0" xfId="3" quotePrefix="1" applyAlignment="1">
      <alignment wrapText="1"/>
    </xf>
    <xf numFmtId="0" fontId="12" fillId="5" borderId="0" xfId="3" quotePrefix="1" applyFill="1"/>
    <xf numFmtId="0" fontId="12" fillId="5" borderId="0" xfId="3" quotePrefix="1" applyFill="1" applyAlignment="1">
      <alignment vertical="top" wrapText="1"/>
    </xf>
    <xf numFmtId="0" fontId="12" fillId="5" borderId="0" xfId="3" applyFill="1" applyAlignment="1">
      <alignment wrapText="1"/>
    </xf>
    <xf numFmtId="0" fontId="12" fillId="5" borderId="0" xfId="3" applyFill="1" applyAlignment="1">
      <alignment vertical="top"/>
    </xf>
    <xf numFmtId="0" fontId="12" fillId="0" borderId="0" xfId="3" applyAlignment="1">
      <alignment vertical="top"/>
    </xf>
    <xf numFmtId="2" fontId="12" fillId="5" borderId="0" xfId="3" applyNumberFormat="1" applyFill="1" applyAlignment="1">
      <alignment horizontal="left" vertical="top"/>
    </xf>
    <xf numFmtId="0" fontId="12" fillId="0" borderId="0" xfId="3" applyAlignment="1">
      <alignment vertical="top" wrapText="1"/>
    </xf>
    <xf numFmtId="0" fontId="12" fillId="0" borderId="0" xfId="3" quotePrefix="1" applyAlignment="1">
      <alignment vertical="top" wrapText="1"/>
    </xf>
    <xf numFmtId="0" fontId="17" fillId="0" borderId="0" xfId="3" applyFont="1" applyAlignment="1">
      <alignment vertical="top" wrapText="1"/>
    </xf>
    <xf numFmtId="0" fontId="12" fillId="6" borderId="0" xfId="3" applyFill="1" applyAlignment="1">
      <alignment vertical="center"/>
    </xf>
    <xf numFmtId="0" fontId="12" fillId="6" borderId="0" xfId="3" applyFill="1"/>
    <xf numFmtId="0" fontId="27" fillId="6" borderId="0" xfId="4" applyFill="1" applyBorder="1" applyAlignment="1" applyProtection="1">
      <alignment vertical="center"/>
    </xf>
    <xf numFmtId="0" fontId="26" fillId="6" borderId="0" xfId="3" applyFont="1" applyFill="1" applyAlignment="1">
      <alignment vertical="center"/>
    </xf>
    <xf numFmtId="2" fontId="12" fillId="5" borderId="0" xfId="3" applyNumberFormat="1" applyFill="1" applyAlignment="1">
      <alignment horizontal="left"/>
    </xf>
    <xf numFmtId="2" fontId="12" fillId="5" borderId="0" xfId="3" quotePrefix="1" applyNumberFormat="1" applyFill="1" applyAlignment="1">
      <alignment horizontal="left" vertical="top"/>
    </xf>
    <xf numFmtId="0" fontId="12" fillId="0" borderId="0" xfId="3" applyAlignment="1">
      <alignment horizontal="center"/>
    </xf>
    <xf numFmtId="0" fontId="29" fillId="0" borderId="0" xfId="3" applyFont="1"/>
    <xf numFmtId="0" fontId="29" fillId="0" borderId="0" xfId="3" applyFont="1" applyAlignment="1">
      <alignment horizontal="center"/>
    </xf>
    <xf numFmtId="0" fontId="30" fillId="8" borderId="16" xfId="3" applyFont="1" applyFill="1" applyBorder="1" applyAlignment="1">
      <alignment horizontal="center"/>
    </xf>
    <xf numFmtId="0" fontId="30" fillId="8" borderId="17" xfId="3" applyFont="1" applyFill="1" applyBorder="1" applyAlignment="1">
      <alignment horizontal="center"/>
    </xf>
    <xf numFmtId="0" fontId="30" fillId="8" borderId="18" xfId="3" applyFont="1" applyFill="1" applyBorder="1" applyAlignment="1">
      <alignment horizontal="center"/>
    </xf>
    <xf numFmtId="0" fontId="29" fillId="0" borderId="19" xfId="3" applyFont="1" applyBorder="1" applyAlignment="1">
      <alignment horizontal="center"/>
    </xf>
    <xf numFmtId="0" fontId="29" fillId="0" borderId="5" xfId="3" quotePrefix="1" applyFont="1" applyBorder="1" applyAlignment="1">
      <alignment horizontal="center"/>
    </xf>
    <xf numFmtId="0" fontId="29" fillId="0" borderId="5" xfId="3" applyFont="1" applyBorder="1"/>
    <xf numFmtId="0" fontId="31" fillId="0" borderId="20" xfId="3" quotePrefix="1" applyFont="1" applyBorder="1" applyAlignment="1">
      <alignment horizontal="center" vertical="center"/>
    </xf>
    <xf numFmtId="0" fontId="30" fillId="0" borderId="21" xfId="3" applyFont="1" applyBorder="1" applyAlignment="1">
      <alignment horizontal="left" vertical="center"/>
    </xf>
    <xf numFmtId="0" fontId="29" fillId="0" borderId="21" xfId="3" quotePrefix="1" applyFont="1" applyBorder="1" applyAlignment="1">
      <alignment horizontal="center"/>
    </xf>
    <xf numFmtId="0" fontId="29" fillId="0" borderId="22" xfId="3" applyFont="1" applyBorder="1" applyAlignment="1">
      <alignment horizontal="center"/>
    </xf>
    <xf numFmtId="0" fontId="23" fillId="0" borderId="19" xfId="3" applyFont="1" applyBorder="1" applyAlignment="1">
      <alignment horizontal="center"/>
    </xf>
    <xf numFmtId="0" fontId="23" fillId="0" borderId="5" xfId="3" quotePrefix="1" applyFont="1" applyBorder="1" applyAlignment="1">
      <alignment horizontal="center"/>
    </xf>
    <xf numFmtId="0" fontId="23" fillId="0" borderId="5" xfId="3" applyFont="1" applyBorder="1"/>
    <xf numFmtId="0" fontId="29" fillId="0" borderId="23" xfId="3" quotePrefix="1" applyFont="1" applyBorder="1" applyAlignment="1">
      <alignment horizontal="center" vertical="center"/>
    </xf>
    <xf numFmtId="0" fontId="29" fillId="0" borderId="24" xfId="3" applyFont="1" applyBorder="1"/>
    <xf numFmtId="0" fontId="29" fillId="0" borderId="24" xfId="3" quotePrefix="1" applyFont="1" applyBorder="1" applyAlignment="1">
      <alignment horizontal="center"/>
    </xf>
    <xf numFmtId="0" fontId="29" fillId="0" borderId="25" xfId="3" applyFont="1" applyBorder="1" applyAlignment="1">
      <alignment horizontal="center"/>
    </xf>
    <xf numFmtId="0" fontId="23" fillId="0" borderId="5" xfId="3" applyFont="1" applyBorder="1" applyAlignment="1">
      <alignment horizontal="center"/>
    </xf>
    <xf numFmtId="0" fontId="29" fillId="0" borderId="26" xfId="3" quotePrefix="1" applyFont="1" applyBorder="1" applyAlignment="1">
      <alignment horizontal="center" vertical="center"/>
    </xf>
    <xf numFmtId="0" fontId="31" fillId="0" borderId="14" xfId="3" quotePrefix="1" applyFont="1" applyBorder="1" applyAlignment="1">
      <alignment horizontal="center" vertical="center"/>
    </xf>
    <xf numFmtId="0" fontId="19" fillId="0" borderId="13" xfId="3" applyFont="1" applyBorder="1" applyAlignment="1">
      <alignment horizontal="left" vertical="center"/>
    </xf>
    <xf numFmtId="0" fontId="29" fillId="0" borderId="13" xfId="3" quotePrefix="1" applyFont="1" applyBorder="1" applyAlignment="1">
      <alignment horizontal="center"/>
    </xf>
    <xf numFmtId="0" fontId="29" fillId="0" borderId="27" xfId="3" applyFont="1" applyBorder="1" applyAlignment="1">
      <alignment horizontal="center"/>
    </xf>
    <xf numFmtId="0" fontId="32" fillId="0" borderId="28" xfId="3" quotePrefix="1" applyFont="1" applyBorder="1" applyAlignment="1">
      <alignment horizontal="center" vertical="center"/>
    </xf>
    <xf numFmtId="0" fontId="19" fillId="0" borderId="29" xfId="3" applyFont="1" applyBorder="1" applyAlignment="1">
      <alignment horizontal="left" vertical="center"/>
    </xf>
    <xf numFmtId="0" fontId="29" fillId="0" borderId="29" xfId="3" quotePrefix="1" applyFont="1" applyBorder="1" applyAlignment="1">
      <alignment horizontal="center"/>
    </xf>
    <xf numFmtId="0" fontId="19" fillId="0" borderId="28" xfId="3" applyFont="1" applyBorder="1" applyAlignment="1">
      <alignment horizontal="left" vertical="center"/>
    </xf>
    <xf numFmtId="0" fontId="29" fillId="0" borderId="30" xfId="3" applyFont="1" applyBorder="1" applyAlignment="1">
      <alignment horizontal="center"/>
    </xf>
    <xf numFmtId="0" fontId="30" fillId="0" borderId="13" xfId="3" applyFont="1" applyBorder="1" applyAlignment="1">
      <alignment horizontal="left" vertical="center"/>
    </xf>
    <xf numFmtId="0" fontId="29" fillId="0" borderId="31" xfId="3" applyFont="1" applyBorder="1"/>
    <xf numFmtId="0" fontId="23" fillId="0" borderId="0" xfId="3" applyFont="1"/>
    <xf numFmtId="0" fontId="23" fillId="0" borderId="2" xfId="3" quotePrefix="1" applyFont="1" applyBorder="1" applyAlignment="1">
      <alignment horizontal="center" vertical="center"/>
    </xf>
    <xf numFmtId="0" fontId="29" fillId="0" borderId="23" xfId="3" quotePrefix="1" applyFont="1" applyBorder="1" applyAlignment="1">
      <alignment horizontal="center"/>
    </xf>
    <xf numFmtId="0" fontId="23" fillId="0" borderId="2" xfId="3" applyFont="1" applyBorder="1"/>
    <xf numFmtId="0" fontId="23" fillId="0" borderId="32" xfId="3" quotePrefix="1" applyFont="1" applyBorder="1" applyAlignment="1">
      <alignment horizontal="center"/>
    </xf>
    <xf numFmtId="0" fontId="23" fillId="0" borderId="32" xfId="3" applyFont="1" applyBorder="1"/>
    <xf numFmtId="0" fontId="23" fillId="0" borderId="33" xfId="3" quotePrefix="1" applyFont="1" applyBorder="1" applyAlignment="1">
      <alignment horizontal="center" vertical="center"/>
    </xf>
    <xf numFmtId="0" fontId="23" fillId="0" borderId="33" xfId="3" applyFont="1" applyBorder="1"/>
    <xf numFmtId="0" fontId="29" fillId="0" borderId="34" xfId="3" quotePrefix="1" applyFont="1" applyBorder="1" applyAlignment="1">
      <alignment horizontal="center"/>
    </xf>
    <xf numFmtId="0" fontId="29" fillId="0" borderId="34" xfId="3" applyFont="1" applyBorder="1"/>
    <xf numFmtId="0" fontId="29" fillId="0" borderId="35" xfId="3" applyFont="1" applyBorder="1" applyAlignment="1">
      <alignment horizontal="center"/>
    </xf>
    <xf numFmtId="0" fontId="29" fillId="0" borderId="36" xfId="3" quotePrefix="1" applyFont="1" applyBorder="1" applyAlignment="1">
      <alignment horizontal="center"/>
    </xf>
    <xf numFmtId="0" fontId="29" fillId="0" borderId="36" xfId="3" applyFont="1" applyBorder="1"/>
    <xf numFmtId="0" fontId="29" fillId="0" borderId="37" xfId="3" quotePrefix="1" applyFont="1" applyBorder="1" applyAlignment="1">
      <alignment horizontal="center" vertical="center"/>
    </xf>
    <xf numFmtId="0" fontId="29" fillId="0" borderId="37" xfId="3" applyFont="1" applyBorder="1"/>
    <xf numFmtId="0" fontId="29" fillId="0" borderId="37" xfId="3" quotePrefix="1" applyFont="1" applyBorder="1" applyAlignment="1">
      <alignment horizontal="center"/>
    </xf>
    <xf numFmtId="0" fontId="29" fillId="0" borderId="38" xfId="3" applyFont="1" applyBorder="1" applyAlignment="1">
      <alignment horizontal="center"/>
    </xf>
    <xf numFmtId="0" fontId="29" fillId="0" borderId="24" xfId="3" quotePrefix="1" applyFont="1" applyBorder="1" applyAlignment="1">
      <alignment horizontal="center" vertical="center"/>
    </xf>
    <xf numFmtId="0" fontId="29" fillId="0" borderId="39" xfId="3" quotePrefix="1" applyFont="1" applyBorder="1" applyAlignment="1">
      <alignment horizontal="center" vertical="top"/>
    </xf>
    <xf numFmtId="0" fontId="29" fillId="0" borderId="39" xfId="3" applyFont="1" applyBorder="1" applyAlignment="1">
      <alignment vertical="center"/>
    </xf>
    <xf numFmtId="0" fontId="23" fillId="0" borderId="2" xfId="3" quotePrefix="1" applyFont="1" applyBorder="1" applyAlignment="1">
      <alignment horizontal="center" vertical="top"/>
    </xf>
    <xf numFmtId="0" fontId="23" fillId="0" borderId="2" xfId="3" applyFont="1" applyBorder="1" applyAlignment="1">
      <alignment vertical="center"/>
    </xf>
    <xf numFmtId="0" fontId="23" fillId="0" borderId="20" xfId="3" quotePrefix="1" applyFont="1" applyBorder="1" applyAlignment="1">
      <alignment horizontal="center" vertical="top"/>
    </xf>
    <xf numFmtId="0" fontId="23" fillId="0" borderId="20" xfId="3" applyFont="1" applyBorder="1" applyAlignment="1">
      <alignment vertical="center"/>
    </xf>
    <xf numFmtId="0" fontId="29" fillId="0" borderId="26" xfId="3" quotePrefix="1" applyFont="1" applyBorder="1" applyAlignment="1">
      <alignment horizontal="center" vertical="top"/>
    </xf>
    <xf numFmtId="0" fontId="29" fillId="0" borderId="26" xfId="3" applyFont="1" applyBorder="1" applyAlignment="1">
      <alignment vertical="center"/>
    </xf>
    <xf numFmtId="0" fontId="29" fillId="0" borderId="31" xfId="3" quotePrefix="1" applyFont="1" applyBorder="1" applyAlignment="1">
      <alignment horizontal="center"/>
    </xf>
    <xf numFmtId="0" fontId="29" fillId="0" borderId="40" xfId="3" applyFont="1" applyBorder="1" applyAlignment="1">
      <alignment horizontal="center"/>
    </xf>
    <xf numFmtId="0" fontId="23" fillId="0" borderId="33" xfId="3" quotePrefix="1" applyFont="1" applyBorder="1" applyAlignment="1">
      <alignment horizontal="center" vertical="top"/>
    </xf>
    <xf numFmtId="0" fontId="29" fillId="0" borderId="33" xfId="3" applyFont="1" applyBorder="1" applyAlignment="1">
      <alignment vertical="center"/>
    </xf>
    <xf numFmtId="0" fontId="29" fillId="0" borderId="36" xfId="3" quotePrefix="1" applyFont="1" applyBorder="1" applyAlignment="1">
      <alignment horizontal="center" vertical="top"/>
    </xf>
    <xf numFmtId="0" fontId="29" fillId="0" borderId="39" xfId="3" applyFont="1" applyBorder="1" applyAlignment="1">
      <alignment wrapText="1"/>
    </xf>
    <xf numFmtId="0" fontId="31" fillId="0" borderId="41" xfId="3" quotePrefix="1" applyFont="1" applyBorder="1" applyAlignment="1">
      <alignment horizontal="center" vertical="center"/>
    </xf>
    <xf numFmtId="0" fontId="30" fillId="0" borderId="37" xfId="3" applyFont="1" applyBorder="1" applyAlignment="1">
      <alignment horizontal="left" vertical="center"/>
    </xf>
    <xf numFmtId="0" fontId="30" fillId="0" borderId="37" xfId="3" applyFont="1" applyBorder="1"/>
    <xf numFmtId="0" fontId="23" fillId="0" borderId="2" xfId="3" applyFont="1" applyBorder="1" applyAlignment="1">
      <alignment wrapText="1"/>
    </xf>
    <xf numFmtId="0" fontId="29" fillId="0" borderId="42" xfId="3" applyFont="1" applyBorder="1" applyAlignment="1">
      <alignment horizontal="center" vertical="center"/>
    </xf>
    <xf numFmtId="0" fontId="29" fillId="0" borderId="34" xfId="3" quotePrefix="1" applyFont="1" applyBorder="1" applyAlignment="1">
      <alignment horizontal="center" vertical="center"/>
    </xf>
    <xf numFmtId="0" fontId="29" fillId="0" borderId="39" xfId="3" quotePrefix="1" applyFont="1" applyBorder="1" applyAlignment="1">
      <alignment horizontal="center" vertical="center"/>
    </xf>
    <xf numFmtId="0" fontId="29" fillId="0" borderId="43" xfId="3" applyFont="1" applyBorder="1" applyAlignment="1">
      <alignment horizontal="center" vertical="center"/>
    </xf>
    <xf numFmtId="0" fontId="23" fillId="0" borderId="20" xfId="3" quotePrefix="1" applyFont="1" applyBorder="1" applyAlignment="1">
      <alignment horizontal="center" vertical="center"/>
    </xf>
    <xf numFmtId="0" fontId="29" fillId="0" borderId="20" xfId="3" applyFont="1" applyBorder="1" applyAlignment="1">
      <alignment vertical="center"/>
    </xf>
    <xf numFmtId="0" fontId="29" fillId="0" borderId="26" xfId="3" quotePrefix="1" applyFont="1" applyBorder="1" applyAlignment="1">
      <alignment horizontal="center"/>
    </xf>
    <xf numFmtId="0" fontId="29" fillId="0" borderId="26" xfId="3" applyFont="1" applyBorder="1"/>
    <xf numFmtId="0" fontId="23" fillId="0" borderId="20" xfId="3" quotePrefix="1" applyFont="1" applyBorder="1" applyAlignment="1">
      <alignment horizontal="center"/>
    </xf>
    <xf numFmtId="0" fontId="23" fillId="0" borderId="20" xfId="3" applyFont="1" applyBorder="1"/>
    <xf numFmtId="0" fontId="29" fillId="0" borderId="26" xfId="3" applyFont="1" applyBorder="1" applyAlignment="1">
      <alignment horizontal="center" vertical="center"/>
    </xf>
    <xf numFmtId="0" fontId="29" fillId="0" borderId="24" xfId="3" applyFont="1" applyBorder="1" applyAlignment="1">
      <alignment horizontal="center"/>
    </xf>
    <xf numFmtId="0" fontId="31" fillId="0" borderId="44" xfId="3" applyFont="1" applyBorder="1" applyAlignment="1">
      <alignment horizontal="center"/>
    </xf>
    <xf numFmtId="0" fontId="30" fillId="0" borderId="45" xfId="3" applyFont="1" applyBorder="1"/>
    <xf numFmtId="0" fontId="29" fillId="0" borderId="45" xfId="3" applyFont="1" applyBorder="1" applyAlignment="1">
      <alignment horizontal="center"/>
    </xf>
    <xf numFmtId="0" fontId="29" fillId="0" borderId="46" xfId="3" applyFont="1" applyBorder="1" applyAlignment="1">
      <alignment horizontal="center"/>
    </xf>
    <xf numFmtId="0" fontId="29" fillId="0" borderId="26" xfId="3" applyFont="1" applyBorder="1" applyAlignment="1">
      <alignment horizontal="center"/>
    </xf>
    <xf numFmtId="0" fontId="29" fillId="0" borderId="47" xfId="3" applyFont="1" applyBorder="1" applyAlignment="1">
      <alignment horizontal="center" vertical="center"/>
    </xf>
    <xf numFmtId="0" fontId="29" fillId="0" borderId="48" xfId="3" applyFont="1" applyBorder="1" applyAlignment="1">
      <alignment horizontal="center"/>
    </xf>
    <xf numFmtId="0" fontId="29" fillId="0" borderId="34" xfId="3" applyFont="1" applyBorder="1" applyAlignment="1">
      <alignment horizontal="center"/>
    </xf>
    <xf numFmtId="0" fontId="31" fillId="0" borderId="41" xfId="3" quotePrefix="1" applyFont="1" applyBorder="1" applyAlignment="1">
      <alignment horizontal="center"/>
    </xf>
    <xf numFmtId="0" fontId="29" fillId="0" borderId="37" xfId="3" applyFont="1" applyBorder="1" applyAlignment="1">
      <alignment horizontal="center"/>
    </xf>
    <xf numFmtId="0" fontId="29" fillId="0" borderId="28" xfId="3" quotePrefix="1" applyFont="1" applyBorder="1" applyAlignment="1">
      <alignment horizontal="center"/>
    </xf>
    <xf numFmtId="0" fontId="29" fillId="0" borderId="29" xfId="3" applyFont="1" applyBorder="1"/>
    <xf numFmtId="0" fontId="31" fillId="0" borderId="24" xfId="3" quotePrefix="1" applyFont="1" applyBorder="1" applyAlignment="1">
      <alignment horizontal="center"/>
    </xf>
    <xf numFmtId="0" fontId="30" fillId="0" borderId="24" xfId="3" applyFont="1" applyBorder="1"/>
    <xf numFmtId="0" fontId="29" fillId="0" borderId="20" xfId="3" applyFont="1" applyBorder="1"/>
    <xf numFmtId="0" fontId="23" fillId="0" borderId="2" xfId="3" quotePrefix="1" applyFont="1" applyBorder="1" applyAlignment="1">
      <alignment horizontal="center"/>
    </xf>
    <xf numFmtId="0" fontId="29" fillId="0" borderId="2" xfId="3" applyFont="1" applyBorder="1"/>
    <xf numFmtId="0" fontId="31" fillId="0" borderId="5" xfId="3" quotePrefix="1" applyFont="1" applyBorder="1" applyAlignment="1">
      <alignment horizontal="center"/>
    </xf>
    <xf numFmtId="0" fontId="31" fillId="0" borderId="5" xfId="3" applyFont="1" applyBorder="1"/>
    <xf numFmtId="0" fontId="23" fillId="0" borderId="31" xfId="3" quotePrefix="1" applyFont="1" applyBorder="1" applyAlignment="1">
      <alignment horizontal="center"/>
    </xf>
    <xf numFmtId="0" fontId="29" fillId="0" borderId="39" xfId="3" quotePrefix="1" applyFont="1" applyBorder="1" applyAlignment="1">
      <alignment horizontal="center"/>
    </xf>
    <xf numFmtId="0" fontId="29" fillId="0" borderId="39" xfId="3" applyFont="1" applyBorder="1"/>
    <xf numFmtId="0" fontId="29" fillId="0" borderId="39" xfId="3" applyFont="1" applyBorder="1" applyAlignment="1">
      <alignment horizontal="center" vertical="center"/>
    </xf>
    <xf numFmtId="0" fontId="29" fillId="0" borderId="14" xfId="3" quotePrefix="1" applyFont="1" applyBorder="1" applyAlignment="1">
      <alignment horizontal="center"/>
    </xf>
    <xf numFmtId="0" fontId="29" fillId="0" borderId="14" xfId="3" applyFont="1" applyBorder="1"/>
    <xf numFmtId="0" fontId="29" fillId="0" borderId="45" xfId="3" applyFont="1" applyBorder="1"/>
    <xf numFmtId="0" fontId="29" fillId="0" borderId="26" xfId="3" applyFont="1" applyBorder="1" applyAlignment="1">
      <alignment horizontal="left" vertical="center"/>
    </xf>
    <xf numFmtId="0" fontId="29" fillId="0" borderId="24" xfId="3" applyFont="1" applyBorder="1" applyAlignment="1">
      <alignment vertical="center"/>
    </xf>
    <xf numFmtId="0" fontId="23" fillId="0" borderId="33" xfId="3" quotePrefix="1" applyFont="1" applyBorder="1" applyAlignment="1">
      <alignment horizontal="center"/>
    </xf>
    <xf numFmtId="0" fontId="29" fillId="0" borderId="32" xfId="3" applyFont="1" applyBorder="1" applyAlignment="1">
      <alignment horizontal="center"/>
    </xf>
    <xf numFmtId="0" fontId="29" fillId="0" borderId="32" xfId="3" applyFont="1" applyBorder="1"/>
    <xf numFmtId="0" fontId="29" fillId="0" borderId="49" xfId="3" applyFont="1" applyBorder="1" applyAlignment="1">
      <alignment horizontal="center"/>
    </xf>
    <xf numFmtId="0" fontId="23" fillId="0" borderId="3" xfId="3" quotePrefix="1" applyFont="1" applyBorder="1" applyAlignment="1">
      <alignment horizontal="center"/>
    </xf>
    <xf numFmtId="0" fontId="23" fillId="0" borderId="3" xfId="3" applyFont="1" applyBorder="1"/>
    <xf numFmtId="0" fontId="29" fillId="0" borderId="29" xfId="3" applyFont="1" applyBorder="1" applyAlignment="1">
      <alignment horizontal="center"/>
    </xf>
    <xf numFmtId="0" fontId="29" fillId="0" borderId="31" xfId="3" applyFont="1" applyBorder="1" applyAlignment="1">
      <alignment horizontal="center"/>
    </xf>
    <xf numFmtId="0" fontId="29" fillId="0" borderId="44" xfId="3" applyFont="1" applyBorder="1"/>
    <xf numFmtId="0" fontId="31" fillId="0" borderId="44" xfId="3" quotePrefix="1" applyFont="1" applyBorder="1" applyAlignment="1">
      <alignment horizontal="center"/>
    </xf>
    <xf numFmtId="0" fontId="29" fillId="0" borderId="45" xfId="3" quotePrefix="1" applyFont="1" applyBorder="1" applyAlignment="1">
      <alignment horizontal="center"/>
    </xf>
    <xf numFmtId="0" fontId="30" fillId="0" borderId="21" xfId="3" applyFont="1" applyBorder="1"/>
    <xf numFmtId="0" fontId="23" fillId="0" borderId="2" xfId="3" applyFont="1" applyBorder="1" applyAlignment="1">
      <alignment horizontal="center"/>
    </xf>
    <xf numFmtId="0" fontId="23" fillId="0" borderId="3" xfId="3" applyFont="1" applyBorder="1" applyAlignment="1">
      <alignment horizontal="center"/>
    </xf>
    <xf numFmtId="0" fontId="29" fillId="0" borderId="50" xfId="3" applyFont="1" applyBorder="1" applyAlignment="1">
      <alignment horizontal="center"/>
    </xf>
    <xf numFmtId="0" fontId="23" fillId="0" borderId="20" xfId="3" applyFont="1" applyBorder="1" applyAlignment="1">
      <alignment horizontal="center"/>
    </xf>
    <xf numFmtId="0" fontId="29" fillId="0" borderId="31" xfId="3" quotePrefix="1" applyFont="1" applyBorder="1" applyAlignment="1">
      <alignment horizontal="center" vertical="center"/>
    </xf>
    <xf numFmtId="0" fontId="29" fillId="0" borderId="31" xfId="3" applyFont="1" applyBorder="1" applyAlignment="1">
      <alignment vertical="center"/>
    </xf>
    <xf numFmtId="0" fontId="29" fillId="0" borderId="28" xfId="3" applyFont="1" applyBorder="1" applyAlignment="1">
      <alignment horizontal="center"/>
    </xf>
    <xf numFmtId="0" fontId="31" fillId="0" borderId="21" xfId="3" applyFont="1" applyBorder="1" applyAlignment="1">
      <alignment horizontal="center"/>
    </xf>
    <xf numFmtId="0" fontId="23" fillId="0" borderId="33" xfId="3" applyFont="1" applyBorder="1" applyAlignment="1">
      <alignment horizontal="center"/>
    </xf>
    <xf numFmtId="0" fontId="31" fillId="0" borderId="37" xfId="3" applyFont="1" applyBorder="1" applyAlignment="1">
      <alignment horizontal="center"/>
    </xf>
    <xf numFmtId="0" fontId="23" fillId="0" borderId="2" xfId="3" quotePrefix="1" applyFont="1" applyBorder="1"/>
    <xf numFmtId="0" fontId="29" fillId="0" borderId="26" xfId="3" applyFont="1" applyBorder="1" applyAlignment="1">
      <alignment horizontal="center" vertical="top"/>
    </xf>
    <xf numFmtId="0" fontId="29" fillId="0" borderId="26" xfId="3" applyFont="1" applyBorder="1" applyAlignment="1">
      <alignment vertical="top"/>
    </xf>
    <xf numFmtId="0" fontId="23" fillId="0" borderId="32" xfId="3" applyFont="1" applyBorder="1" applyAlignment="1">
      <alignment horizontal="center"/>
    </xf>
    <xf numFmtId="0" fontId="31" fillId="0" borderId="37" xfId="3" quotePrefix="1" applyFont="1" applyBorder="1" applyAlignment="1">
      <alignment horizontal="center"/>
    </xf>
    <xf numFmtId="0" fontId="23" fillId="0" borderId="2" xfId="3" applyFont="1" applyBorder="1" applyAlignment="1">
      <alignment horizontal="center" vertical="top"/>
    </xf>
    <xf numFmtId="0" fontId="23" fillId="0" borderId="20" xfId="3" applyFont="1" applyBorder="1" applyAlignment="1">
      <alignment horizontal="center" vertical="top"/>
    </xf>
    <xf numFmtId="0" fontId="29" fillId="0" borderId="28" xfId="3" applyFont="1" applyBorder="1" applyAlignment="1">
      <alignment horizontal="center" vertical="center"/>
    </xf>
    <xf numFmtId="0" fontId="29" fillId="0" borderId="28" xfId="3" applyFont="1" applyBorder="1" applyAlignment="1">
      <alignment horizontal="left" vertical="center"/>
    </xf>
    <xf numFmtId="0" fontId="29" fillId="0" borderId="51" xfId="3" applyFont="1" applyBorder="1" applyAlignment="1">
      <alignment horizontal="center" vertical="center"/>
    </xf>
    <xf numFmtId="0" fontId="29" fillId="0" borderId="2" xfId="3" applyFont="1" applyBorder="1" applyAlignment="1">
      <alignment horizontal="center"/>
    </xf>
    <xf numFmtId="0" fontId="29" fillId="0" borderId="21" xfId="3" applyFont="1" applyBorder="1" applyAlignment="1">
      <alignment horizontal="center"/>
    </xf>
    <xf numFmtId="0" fontId="29" fillId="0" borderId="21" xfId="3" applyFont="1" applyBorder="1"/>
    <xf numFmtId="0" fontId="23" fillId="0" borderId="5" xfId="3" quotePrefix="1" applyFont="1" applyBorder="1"/>
    <xf numFmtId="0" fontId="23" fillId="0" borderId="32" xfId="3" quotePrefix="1" applyFont="1" applyBorder="1"/>
    <xf numFmtId="0" fontId="29" fillId="0" borderId="33" xfId="3" applyFont="1" applyBorder="1"/>
    <xf numFmtId="0" fontId="29" fillId="0" borderId="39" xfId="5" quotePrefix="1" applyFont="1" applyFill="1" applyBorder="1" applyAlignment="1">
      <alignment horizontal="center"/>
    </xf>
    <xf numFmtId="0" fontId="29" fillId="0" borderId="39" xfId="5" applyFont="1" applyFill="1" applyBorder="1" applyAlignment="1"/>
    <xf numFmtId="0" fontId="29" fillId="0" borderId="37" xfId="5" quotePrefix="1" applyFont="1" applyFill="1" applyBorder="1" applyAlignment="1">
      <alignment horizontal="center"/>
    </xf>
    <xf numFmtId="0" fontId="29" fillId="0" borderId="37" xfId="5" applyFont="1" applyFill="1" applyBorder="1"/>
    <xf numFmtId="0" fontId="23" fillId="0" borderId="2" xfId="5" quotePrefix="1" applyFont="1" applyFill="1" applyBorder="1" applyAlignment="1">
      <alignment horizontal="center"/>
    </xf>
    <xf numFmtId="0" fontId="23" fillId="0" borderId="2" xfId="5" applyFont="1" applyFill="1" applyBorder="1" applyAlignment="1"/>
    <xf numFmtId="0" fontId="29" fillId="0" borderId="24" xfId="5" quotePrefix="1" applyFont="1" applyFill="1" applyBorder="1" applyAlignment="1">
      <alignment horizontal="center"/>
    </xf>
    <xf numFmtId="0" fontId="29" fillId="0" borderId="24" xfId="5" applyFont="1" applyFill="1" applyBorder="1"/>
    <xf numFmtId="0" fontId="29" fillId="0" borderId="2" xfId="5" quotePrefix="1" applyFont="1" applyFill="1" applyBorder="1" applyAlignment="1">
      <alignment horizontal="center" vertical="center"/>
    </xf>
    <xf numFmtId="0" fontId="29" fillId="0" borderId="2" xfId="5" applyFont="1" applyFill="1" applyBorder="1" applyAlignment="1">
      <alignment vertical="center"/>
    </xf>
    <xf numFmtId="0" fontId="29" fillId="0" borderId="52" xfId="3" applyFont="1" applyBorder="1" applyAlignment="1">
      <alignment horizontal="center"/>
    </xf>
    <xf numFmtId="0" fontId="23" fillId="0" borderId="20" xfId="5" quotePrefix="1" applyFont="1" applyFill="1" applyBorder="1" applyAlignment="1">
      <alignment horizontal="center"/>
    </xf>
    <xf numFmtId="0" fontId="23" fillId="0" borderId="20" xfId="5" applyFont="1" applyFill="1" applyBorder="1" applyAlignment="1"/>
    <xf numFmtId="0" fontId="29" fillId="0" borderId="26" xfId="5" quotePrefix="1" applyFont="1" applyFill="1" applyBorder="1" applyAlignment="1">
      <alignment horizontal="center"/>
    </xf>
    <xf numFmtId="0" fontId="29" fillId="0" borderId="26" xfId="5" applyFont="1" applyFill="1" applyBorder="1" applyAlignment="1"/>
    <xf numFmtId="0" fontId="31" fillId="0" borderId="24" xfId="5" quotePrefix="1" applyFont="1" applyFill="1" applyBorder="1" applyAlignment="1">
      <alignment horizontal="center"/>
    </xf>
    <xf numFmtId="0" fontId="31" fillId="0" borderId="24" xfId="5" applyFont="1" applyFill="1" applyBorder="1"/>
    <xf numFmtId="0" fontId="29" fillId="0" borderId="26" xfId="5" applyFont="1" applyFill="1" applyBorder="1" applyAlignment="1">
      <alignment vertical="center"/>
    </xf>
    <xf numFmtId="0" fontId="23" fillId="0" borderId="20" xfId="5" applyFont="1" applyFill="1" applyBorder="1" applyAlignment="1">
      <alignment vertical="center"/>
    </xf>
    <xf numFmtId="0" fontId="23" fillId="0" borderId="33" xfId="5" quotePrefix="1" applyFont="1" applyFill="1" applyBorder="1" applyAlignment="1">
      <alignment horizontal="center"/>
    </xf>
    <xf numFmtId="0" fontId="23" fillId="0" borderId="33" xfId="5" applyFont="1" applyFill="1" applyBorder="1" applyAlignment="1"/>
    <xf numFmtId="0" fontId="29" fillId="0" borderId="5" xfId="3" applyFont="1" applyBorder="1" applyAlignment="1">
      <alignment horizontal="center"/>
    </xf>
    <xf numFmtId="0" fontId="29" fillId="0" borderId="5" xfId="3" applyFont="1" applyBorder="1" applyAlignment="1">
      <alignment horizontal="center" vertical="center"/>
    </xf>
    <xf numFmtId="0" fontId="29" fillId="0" borderId="53" xfId="3" applyFont="1" applyBorder="1" applyAlignment="1">
      <alignment horizontal="center"/>
    </xf>
    <xf numFmtId="0" fontId="29" fillId="0" borderId="39" xfId="3" applyFont="1" applyBorder="1" applyAlignment="1">
      <alignment horizontal="center"/>
    </xf>
    <xf numFmtId="0" fontId="29" fillId="0" borderId="39" xfId="3" applyFont="1" applyBorder="1" applyAlignment="1">
      <alignment vertical="top"/>
    </xf>
    <xf numFmtId="0" fontId="29" fillId="0" borderId="54" xfId="3" applyFont="1" applyBorder="1" applyAlignment="1">
      <alignment horizontal="center"/>
    </xf>
    <xf numFmtId="0" fontId="23" fillId="0" borderId="2" xfId="3" applyFont="1" applyBorder="1" applyAlignment="1">
      <alignment vertical="top"/>
    </xf>
    <xf numFmtId="0" fontId="23" fillId="0" borderId="20" xfId="3" applyFont="1" applyBorder="1" applyAlignment="1">
      <alignment vertical="top"/>
    </xf>
    <xf numFmtId="0" fontId="29" fillId="0" borderId="23" xfId="3" applyFont="1" applyBorder="1" applyAlignment="1">
      <alignment horizontal="center"/>
    </xf>
    <xf numFmtId="0" fontId="21" fillId="0" borderId="0" xfId="3" applyFont="1" applyAlignment="1">
      <alignment horizontal="center"/>
    </xf>
    <xf numFmtId="0" fontId="29" fillId="0" borderId="55" xfId="3" applyFont="1" applyBorder="1" applyAlignment="1">
      <alignment horizontal="center"/>
    </xf>
    <xf numFmtId="0" fontId="23" fillId="0" borderId="33" xfId="3" applyFont="1" applyBorder="1" applyAlignment="1">
      <alignment vertical="top"/>
    </xf>
    <xf numFmtId="0" fontId="29" fillId="0" borderId="56" xfId="3" applyFont="1" applyBorder="1" applyAlignment="1">
      <alignment horizontal="center"/>
    </xf>
    <xf numFmtId="0" fontId="12" fillId="0" borderId="0" xfId="3" applyAlignment="1">
      <alignment horizontal="center" vertical="center"/>
    </xf>
    <xf numFmtId="0" fontId="17" fillId="0" borderId="57" xfId="3" applyFont="1" applyBorder="1"/>
    <xf numFmtId="0" fontId="17" fillId="0" borderId="4" xfId="3" applyFont="1" applyBorder="1" applyAlignment="1">
      <alignment vertical="top" wrapText="1"/>
    </xf>
    <xf numFmtId="0" fontId="29" fillId="0" borderId="58" xfId="3" applyFont="1" applyBorder="1" applyAlignment="1">
      <alignment horizontal="center" vertical="top"/>
    </xf>
    <xf numFmtId="0" fontId="29" fillId="0" borderId="39" xfId="3" applyFont="1" applyBorder="1" applyAlignment="1">
      <alignment horizontal="center" vertical="top"/>
    </xf>
    <xf numFmtId="0" fontId="29" fillId="0" borderId="36" xfId="3" applyFont="1" applyBorder="1" applyAlignment="1">
      <alignment horizontal="center" vertical="top"/>
    </xf>
    <xf numFmtId="0" fontId="31" fillId="0" borderId="37" xfId="3" quotePrefix="1" applyFont="1" applyBorder="1" applyAlignment="1">
      <alignment horizontal="center" vertical="top"/>
    </xf>
    <xf numFmtId="0" fontId="31" fillId="0" borderId="37" xfId="3" applyFont="1" applyBorder="1" applyAlignment="1">
      <alignment vertical="top"/>
    </xf>
    <xf numFmtId="0" fontId="31" fillId="0" borderId="41" xfId="3" applyFont="1" applyBorder="1" applyAlignment="1">
      <alignment vertical="top"/>
    </xf>
    <xf numFmtId="0" fontId="32" fillId="0" borderId="38" xfId="3" applyFont="1" applyBorder="1" applyAlignment="1">
      <alignment horizontal="center" vertical="center"/>
    </xf>
    <xf numFmtId="0" fontId="34" fillId="0" borderId="4" xfId="3" applyFont="1" applyBorder="1" applyAlignment="1">
      <alignment vertical="top" wrapText="1"/>
    </xf>
    <xf numFmtId="0" fontId="20" fillId="0" borderId="59" xfId="3" applyFont="1" applyBorder="1" applyAlignment="1">
      <alignment vertical="top"/>
    </xf>
    <xf numFmtId="0" fontId="20" fillId="0" borderId="2" xfId="3" applyFont="1" applyBorder="1" applyAlignment="1">
      <alignment vertical="top"/>
    </xf>
    <xf numFmtId="0" fontId="23" fillId="0" borderId="5" xfId="3" applyFont="1" applyBorder="1" applyAlignment="1">
      <alignment horizontal="center" vertical="top"/>
    </xf>
    <xf numFmtId="0" fontId="29" fillId="0" borderId="25" xfId="3" applyFont="1" applyBorder="1" applyAlignment="1">
      <alignment horizontal="center" vertical="center"/>
    </xf>
    <xf numFmtId="0" fontId="23" fillId="0" borderId="0" xfId="3" quotePrefix="1" applyFont="1" applyAlignment="1">
      <alignment horizontal="center" vertical="top"/>
    </xf>
    <xf numFmtId="0" fontId="29" fillId="0" borderId="31" xfId="3" quotePrefix="1" applyFont="1" applyBorder="1" applyAlignment="1">
      <alignment horizontal="center" vertical="top"/>
    </xf>
    <xf numFmtId="0" fontId="29" fillId="0" borderId="31" xfId="3" quotePrefix="1" applyFont="1" applyBorder="1" applyAlignment="1">
      <alignment vertical="top"/>
    </xf>
    <xf numFmtId="0" fontId="29" fillId="6" borderId="26" xfId="3" quotePrefix="1" applyFont="1" applyFill="1" applyBorder="1" applyAlignment="1">
      <alignment horizontal="center" vertical="center"/>
    </xf>
    <xf numFmtId="0" fontId="29" fillId="6" borderId="26" xfId="3" quotePrefix="1" applyFont="1" applyFill="1" applyBorder="1" applyAlignment="1">
      <alignment vertical="center"/>
    </xf>
    <xf numFmtId="0" fontId="29" fillId="6" borderId="47" xfId="3" quotePrefix="1" applyFont="1" applyFill="1" applyBorder="1" applyAlignment="1">
      <alignment horizontal="center" vertical="center"/>
    </xf>
    <xf numFmtId="0" fontId="29" fillId="0" borderId="24" xfId="3" quotePrefix="1" applyFont="1" applyBorder="1" applyAlignment="1">
      <alignment horizontal="left"/>
    </xf>
    <xf numFmtId="0" fontId="29" fillId="6" borderId="24" xfId="3" quotePrefix="1" applyFont="1" applyFill="1" applyBorder="1" applyAlignment="1">
      <alignment horizontal="center"/>
    </xf>
    <xf numFmtId="0" fontId="29" fillId="6" borderId="23" xfId="3" quotePrefix="1" applyFont="1" applyFill="1" applyBorder="1"/>
    <xf numFmtId="0" fontId="29" fillId="6" borderId="25" xfId="3" quotePrefix="1" applyFont="1" applyFill="1" applyBorder="1" applyAlignment="1">
      <alignment horizontal="center" vertical="center"/>
    </xf>
    <xf numFmtId="0" fontId="29" fillId="0" borderId="28" xfId="3" quotePrefix="1" applyFont="1" applyBorder="1" applyAlignment="1">
      <alignment horizontal="center" vertical="top"/>
    </xf>
    <xf numFmtId="0" fontId="29" fillId="0" borderId="28" xfId="3" quotePrefix="1" applyFont="1" applyBorder="1" applyAlignment="1">
      <alignment vertical="top"/>
    </xf>
    <xf numFmtId="0" fontId="29" fillId="6" borderId="28" xfId="3" quotePrefix="1" applyFont="1" applyFill="1" applyBorder="1" applyAlignment="1">
      <alignment horizontal="center" vertical="center"/>
    </xf>
    <xf numFmtId="0" fontId="29" fillId="6" borderId="28" xfId="3" quotePrefix="1" applyFont="1" applyFill="1" applyBorder="1" applyAlignment="1">
      <alignment vertical="center"/>
    </xf>
    <xf numFmtId="0" fontId="29" fillId="6" borderId="51" xfId="3" quotePrefix="1" applyFont="1" applyFill="1" applyBorder="1" applyAlignment="1">
      <alignment horizontal="center" vertical="center"/>
    </xf>
    <xf numFmtId="0" fontId="31" fillId="0" borderId="21" xfId="3" quotePrefix="1" applyFont="1" applyBorder="1" applyAlignment="1">
      <alignment horizontal="center" vertical="top"/>
    </xf>
    <xf numFmtId="0" fontId="31" fillId="0" borderId="21" xfId="3" applyFont="1" applyBorder="1" applyAlignment="1">
      <alignment vertical="top"/>
    </xf>
    <xf numFmtId="0" fontId="31" fillId="0" borderId="20" xfId="3" applyFont="1" applyBorder="1" applyAlignment="1">
      <alignment vertical="top"/>
    </xf>
    <xf numFmtId="0" fontId="32" fillId="0" borderId="22" xfId="3" applyFont="1" applyBorder="1" applyAlignment="1">
      <alignment horizontal="center" vertical="center"/>
    </xf>
    <xf numFmtId="0" fontId="29" fillId="0" borderId="31" xfId="3" applyFont="1" applyBorder="1" applyAlignment="1">
      <alignment vertical="top"/>
    </xf>
    <xf numFmtId="0" fontId="29" fillId="6" borderId="23" xfId="3" applyFont="1" applyFill="1" applyBorder="1"/>
    <xf numFmtId="0" fontId="29" fillId="6" borderId="25" xfId="3" applyFont="1" applyFill="1" applyBorder="1" applyAlignment="1">
      <alignment horizontal="center" vertical="center"/>
    </xf>
    <xf numFmtId="0" fontId="23" fillId="0" borderId="5" xfId="3" quotePrefix="1" applyFont="1" applyBorder="1" applyAlignment="1">
      <alignment horizontal="center" vertical="top"/>
    </xf>
    <xf numFmtId="0" fontId="29" fillId="0" borderId="5" xfId="3" applyFont="1" applyBorder="1" applyAlignment="1">
      <alignment vertical="top"/>
    </xf>
    <xf numFmtId="0" fontId="29" fillId="0" borderId="31" xfId="3" applyFont="1" applyBorder="1" applyAlignment="1">
      <alignment horizontal="center" vertical="top"/>
    </xf>
    <xf numFmtId="0" fontId="29" fillId="6" borderId="26" xfId="3" applyFont="1" applyFill="1" applyBorder="1" applyAlignment="1">
      <alignment vertical="center"/>
    </xf>
    <xf numFmtId="0" fontId="23" fillId="0" borderId="21" xfId="3" applyFont="1" applyBorder="1" applyAlignment="1">
      <alignment horizontal="center" vertical="top"/>
    </xf>
    <xf numFmtId="0" fontId="29" fillId="0" borderId="21" xfId="3" applyFont="1" applyBorder="1" applyAlignment="1">
      <alignment vertical="top"/>
    </xf>
    <xf numFmtId="0" fontId="29" fillId="0" borderId="24" xfId="3" quotePrefix="1" applyFont="1" applyBorder="1" applyAlignment="1">
      <alignment horizontal="center" vertical="top"/>
    </xf>
    <xf numFmtId="0" fontId="29" fillId="0" borderId="24" xfId="3" applyFont="1" applyBorder="1" applyAlignment="1">
      <alignment horizontal="left" vertical="top"/>
    </xf>
    <xf numFmtId="0" fontId="29" fillId="0" borderId="29" xfId="3" applyFont="1" applyBorder="1" applyAlignment="1">
      <alignment horizontal="left" vertical="top"/>
    </xf>
    <xf numFmtId="0" fontId="29" fillId="6" borderId="29" xfId="3" quotePrefix="1" applyFont="1" applyFill="1" applyBorder="1" applyAlignment="1">
      <alignment horizontal="center"/>
    </xf>
    <xf numFmtId="0" fontId="29" fillId="6" borderId="28" xfId="3" applyFont="1" applyFill="1" applyBorder="1"/>
    <xf numFmtId="0" fontId="29" fillId="6" borderId="30" xfId="3" applyFont="1" applyFill="1" applyBorder="1" applyAlignment="1">
      <alignment horizontal="center" vertical="center"/>
    </xf>
    <xf numFmtId="0" fontId="29" fillId="6" borderId="31" xfId="3" quotePrefix="1" applyFont="1" applyFill="1" applyBorder="1" applyAlignment="1">
      <alignment horizontal="center" vertical="center"/>
    </xf>
    <xf numFmtId="0" fontId="29" fillId="6" borderId="40" xfId="3" applyFont="1" applyFill="1" applyBorder="1" applyAlignment="1">
      <alignment horizontal="center" vertical="center"/>
    </xf>
    <xf numFmtId="0" fontId="23" fillId="0" borderId="21" xfId="3" quotePrefix="1" applyFont="1" applyBorder="1" applyAlignment="1">
      <alignment horizontal="center" vertical="top"/>
    </xf>
    <xf numFmtId="0" fontId="29" fillId="0" borderId="2" xfId="3" applyFont="1" applyBorder="1" applyAlignment="1">
      <alignment vertical="top"/>
    </xf>
    <xf numFmtId="0" fontId="29" fillId="0" borderId="20" xfId="3" applyFont="1" applyBorder="1" applyAlignment="1">
      <alignment vertical="top"/>
    </xf>
    <xf numFmtId="0" fontId="29" fillId="6" borderId="42" xfId="3" applyFont="1" applyFill="1" applyBorder="1" applyAlignment="1">
      <alignment horizontal="center" vertical="center"/>
    </xf>
    <xf numFmtId="0" fontId="23" fillId="0" borderId="3" xfId="3" quotePrefix="1" applyFont="1" applyBorder="1" applyAlignment="1">
      <alignment horizontal="center" vertical="top"/>
    </xf>
    <xf numFmtId="0" fontId="29" fillId="0" borderId="3" xfId="3" applyFont="1" applyBorder="1" applyAlignment="1">
      <alignment vertical="top"/>
    </xf>
    <xf numFmtId="0" fontId="29" fillId="0" borderId="23" xfId="3" applyFont="1" applyBorder="1" applyAlignment="1">
      <alignment vertical="center"/>
    </xf>
    <xf numFmtId="0" fontId="29" fillId="0" borderId="23" xfId="3" applyFont="1" applyBorder="1"/>
    <xf numFmtId="0" fontId="29" fillId="0" borderId="29" xfId="3" quotePrefix="1" applyFont="1" applyBorder="1" applyAlignment="1">
      <alignment horizontal="center" vertical="center"/>
    </xf>
    <xf numFmtId="0" fontId="29" fillId="0" borderId="28" xfId="3" applyFont="1" applyBorder="1" applyAlignment="1">
      <alignment vertical="center"/>
    </xf>
    <xf numFmtId="0" fontId="29" fillId="0" borderId="30" xfId="3" applyFont="1" applyBorder="1" applyAlignment="1">
      <alignment horizontal="center" vertical="center"/>
    </xf>
    <xf numFmtId="0" fontId="31" fillId="0" borderId="21" xfId="3" applyFont="1" applyBorder="1" applyAlignment="1">
      <alignment horizontal="left" vertical="top"/>
    </xf>
    <xf numFmtId="0" fontId="31" fillId="0" borderId="20" xfId="3" applyFont="1" applyBorder="1" applyAlignment="1">
      <alignment horizontal="left" vertical="top"/>
    </xf>
    <xf numFmtId="0" fontId="31" fillId="0" borderId="44" xfId="3" quotePrefix="1" applyFont="1" applyBorder="1" applyAlignment="1">
      <alignment horizontal="center" vertical="top"/>
    </xf>
    <xf numFmtId="0" fontId="31" fillId="0" borderId="45" xfId="3" applyFont="1" applyBorder="1" applyAlignment="1">
      <alignment horizontal="left" vertical="top"/>
    </xf>
    <xf numFmtId="0" fontId="31" fillId="0" borderId="44" xfId="3" applyFont="1" applyBorder="1" applyAlignment="1">
      <alignment horizontal="left" vertical="top"/>
    </xf>
    <xf numFmtId="0" fontId="32" fillId="0" borderId="45" xfId="3" applyFont="1" applyBorder="1" applyAlignment="1">
      <alignment horizontal="center" vertical="center"/>
    </xf>
    <xf numFmtId="0" fontId="29" fillId="6" borderId="24" xfId="3" applyFont="1" applyFill="1" applyBorder="1" applyAlignment="1">
      <alignment horizontal="center" vertical="center"/>
    </xf>
    <xf numFmtId="0" fontId="29" fillId="0" borderId="23" xfId="3" quotePrefix="1" applyFont="1" applyBorder="1" applyAlignment="1">
      <alignment horizontal="center" vertical="top"/>
    </xf>
    <xf numFmtId="0" fontId="29" fillId="6" borderId="23" xfId="3" applyFont="1" applyFill="1" applyBorder="1" applyAlignment="1">
      <alignment horizontal="left" vertical="top"/>
    </xf>
    <xf numFmtId="0" fontId="29" fillId="6" borderId="29" xfId="3" applyFont="1" applyFill="1" applyBorder="1" applyAlignment="1">
      <alignment horizontal="center" vertical="center"/>
    </xf>
    <xf numFmtId="0" fontId="29" fillId="0" borderId="5" xfId="3" quotePrefix="1" applyFont="1" applyBorder="1" applyAlignment="1">
      <alignment horizontal="center" vertical="top"/>
    </xf>
    <xf numFmtId="0" fontId="29" fillId="6" borderId="21" xfId="3" quotePrefix="1" applyFont="1" applyFill="1" applyBorder="1" applyAlignment="1">
      <alignment horizontal="center"/>
    </xf>
    <xf numFmtId="0" fontId="29" fillId="6" borderId="20" xfId="3" applyFont="1" applyFill="1" applyBorder="1"/>
    <xf numFmtId="0" fontId="29" fillId="6" borderId="22" xfId="3" applyFont="1" applyFill="1" applyBorder="1" applyAlignment="1">
      <alignment horizontal="center" vertical="center"/>
    </xf>
    <xf numFmtId="0" fontId="23" fillId="0" borderId="60" xfId="3" applyFont="1" applyBorder="1" applyAlignment="1">
      <alignment horizontal="center" vertical="top"/>
    </xf>
    <xf numFmtId="0" fontId="23" fillId="0" borderId="17" xfId="3" applyFont="1" applyBorder="1" applyAlignment="1">
      <alignment vertical="top"/>
    </xf>
    <xf numFmtId="0" fontId="29" fillId="0" borderId="60" xfId="3" quotePrefix="1" applyFont="1" applyBorder="1" applyAlignment="1">
      <alignment horizontal="center" vertical="top"/>
    </xf>
    <xf numFmtId="0" fontId="29" fillId="0" borderId="60" xfId="3" applyFont="1" applyBorder="1" applyAlignment="1">
      <alignment horizontal="left" vertical="top"/>
    </xf>
    <xf numFmtId="0" fontId="29" fillId="6" borderId="60" xfId="3" quotePrefix="1" applyFont="1" applyFill="1" applyBorder="1" applyAlignment="1">
      <alignment horizontal="center"/>
    </xf>
    <xf numFmtId="0" fontId="29" fillId="6" borderId="61" xfId="3" applyFont="1" applyFill="1" applyBorder="1"/>
    <xf numFmtId="0" fontId="29" fillId="6" borderId="62" xfId="3" applyFont="1" applyFill="1" applyBorder="1" applyAlignment="1">
      <alignment horizontal="center" vertical="center"/>
    </xf>
    <xf numFmtId="0" fontId="29" fillId="0" borderId="2" xfId="3" applyFont="1" applyBorder="1" applyAlignment="1">
      <alignment vertical="top" wrapText="1"/>
    </xf>
    <xf numFmtId="0" fontId="23" fillId="0" borderId="2" xfId="3" applyFont="1" applyBorder="1" applyAlignment="1">
      <alignment vertical="top" wrapText="1"/>
    </xf>
    <xf numFmtId="0" fontId="29" fillId="6" borderId="26" xfId="3" applyFont="1" applyFill="1" applyBorder="1" applyAlignment="1">
      <alignment vertical="center" wrapText="1"/>
    </xf>
    <xf numFmtId="0" fontId="29" fillId="6" borderId="42" xfId="3" applyFont="1" applyFill="1" applyBorder="1" applyAlignment="1">
      <alignment horizontal="center" vertical="center" wrapText="1"/>
    </xf>
    <xf numFmtId="0" fontId="29" fillId="0" borderId="29" xfId="3" applyFont="1" applyBorder="1" applyAlignment="1">
      <alignment vertical="top"/>
    </xf>
    <xf numFmtId="0" fontId="29" fillId="6" borderId="29" xfId="3" quotePrefix="1" applyFont="1" applyFill="1" applyBorder="1" applyAlignment="1">
      <alignment horizontal="center" vertical="center"/>
    </xf>
    <xf numFmtId="0" fontId="29" fillId="6" borderId="28" xfId="3" applyFont="1" applyFill="1" applyBorder="1" applyAlignment="1">
      <alignment vertical="center"/>
    </xf>
    <xf numFmtId="0" fontId="29" fillId="6" borderId="51" xfId="3" applyFont="1" applyFill="1" applyBorder="1" applyAlignment="1">
      <alignment horizontal="center" vertical="center" wrapText="1"/>
    </xf>
    <xf numFmtId="0" fontId="29" fillId="0" borderId="14" xfId="3" quotePrefix="1" applyFont="1" applyBorder="1" applyAlignment="1">
      <alignment horizontal="center" vertical="top"/>
    </xf>
    <xf numFmtId="0" fontId="29" fillId="6" borderId="45" xfId="3" quotePrefix="1" applyFont="1" applyFill="1" applyBorder="1" applyAlignment="1">
      <alignment horizontal="center"/>
    </xf>
    <xf numFmtId="0" fontId="29" fillId="6" borderId="44" xfId="3" applyFont="1" applyFill="1" applyBorder="1" applyAlignment="1">
      <alignment wrapText="1"/>
    </xf>
    <xf numFmtId="0" fontId="29" fillId="6" borderId="46" xfId="3" applyFont="1" applyFill="1" applyBorder="1" applyAlignment="1">
      <alignment horizontal="center" vertical="center" wrapText="1"/>
    </xf>
    <xf numFmtId="0" fontId="29" fillId="6" borderId="23" xfId="3" applyFont="1" applyFill="1" applyBorder="1" applyAlignment="1">
      <alignment wrapText="1"/>
    </xf>
    <xf numFmtId="0" fontId="29" fillId="6" borderId="25" xfId="3" applyFont="1" applyFill="1" applyBorder="1" applyAlignment="1">
      <alignment horizontal="center" vertical="center" wrapText="1"/>
    </xf>
    <xf numFmtId="0" fontId="29" fillId="0" borderId="23" xfId="3" applyFont="1" applyBorder="1" applyAlignment="1">
      <alignment wrapText="1"/>
    </xf>
    <xf numFmtId="0" fontId="29" fillId="0" borderId="25" xfId="3" applyFont="1" applyBorder="1" applyAlignment="1">
      <alignment horizontal="center" vertical="center" wrapText="1"/>
    </xf>
    <xf numFmtId="0" fontId="29" fillId="0" borderId="28" xfId="3" applyFont="1" applyBorder="1" applyAlignment="1">
      <alignment wrapText="1"/>
    </xf>
    <xf numFmtId="0" fontId="29" fillId="0" borderId="30" xfId="3" applyFont="1" applyBorder="1" applyAlignment="1">
      <alignment horizontal="center" vertical="center" wrapText="1"/>
    </xf>
    <xf numFmtId="0" fontId="31" fillId="0" borderId="45" xfId="3" applyFont="1" applyBorder="1"/>
    <xf numFmtId="0" fontId="31" fillId="0" borderId="44" xfId="3" applyFont="1" applyBorder="1"/>
    <xf numFmtId="0" fontId="32" fillId="0" borderId="46" xfId="3" applyFont="1" applyBorder="1" applyAlignment="1">
      <alignment horizontal="center" vertical="center"/>
    </xf>
    <xf numFmtId="0" fontId="29" fillId="0" borderId="28" xfId="3" applyFont="1" applyBorder="1"/>
    <xf numFmtId="0" fontId="31" fillId="0" borderId="21" xfId="3" quotePrefix="1" applyFont="1" applyBorder="1" applyAlignment="1">
      <alignment horizontal="center"/>
    </xf>
    <xf numFmtId="0" fontId="31" fillId="0" borderId="21" xfId="3" applyFont="1" applyBorder="1"/>
    <xf numFmtId="0" fontId="31" fillId="0" borderId="20" xfId="3" applyFont="1" applyBorder="1"/>
    <xf numFmtId="0" fontId="23" fillId="0" borderId="8" xfId="3" quotePrefix="1" applyFont="1" applyBorder="1" applyAlignment="1">
      <alignment horizontal="center" vertical="top"/>
    </xf>
    <xf numFmtId="0" fontId="23" fillId="0" borderId="3" xfId="3" applyFont="1" applyBorder="1" applyAlignment="1">
      <alignment vertical="top" wrapText="1"/>
    </xf>
    <xf numFmtId="0" fontId="23" fillId="0" borderId="8" xfId="3" quotePrefix="1" applyFont="1" applyBorder="1" applyAlignment="1">
      <alignment horizontal="center"/>
    </xf>
    <xf numFmtId="0" fontId="29" fillId="0" borderId="8" xfId="3" applyFont="1" applyBorder="1"/>
    <xf numFmtId="0" fontId="29" fillId="0" borderId="13" xfId="3" quotePrefix="1" applyFont="1" applyBorder="1" applyAlignment="1">
      <alignment horizontal="center" vertical="top"/>
    </xf>
    <xf numFmtId="0" fontId="29" fillId="0" borderId="14" xfId="3" applyFont="1" applyBorder="1" applyAlignment="1">
      <alignment vertical="top"/>
    </xf>
    <xf numFmtId="0" fontId="29" fillId="0" borderId="63" xfId="3" quotePrefix="1" applyFont="1" applyBorder="1" applyAlignment="1">
      <alignment horizontal="center"/>
    </xf>
    <xf numFmtId="0" fontId="29" fillId="0" borderId="64" xfId="3" applyFont="1" applyBorder="1"/>
    <xf numFmtId="0" fontId="29" fillId="0" borderId="64" xfId="3" applyFont="1" applyBorder="1" applyAlignment="1">
      <alignment horizontal="center"/>
    </xf>
    <xf numFmtId="0" fontId="29" fillId="0" borderId="63" xfId="3" applyFont="1" applyBorder="1"/>
    <xf numFmtId="0" fontId="29" fillId="0" borderId="65" xfId="3" applyFont="1" applyBorder="1" applyAlignment="1">
      <alignment horizontal="center" vertical="center"/>
    </xf>
    <xf numFmtId="0" fontId="29" fillId="0" borderId="3" xfId="3" quotePrefix="1" applyFont="1" applyBorder="1" applyAlignment="1">
      <alignment horizontal="center"/>
    </xf>
    <xf numFmtId="0" fontId="29" fillId="0" borderId="8" xfId="3" applyFont="1" applyBorder="1" applyAlignment="1">
      <alignment horizontal="center"/>
    </xf>
    <xf numFmtId="0" fontId="29" fillId="0" borderId="3" xfId="3" applyFont="1" applyBorder="1"/>
    <xf numFmtId="0" fontId="29" fillId="0" borderId="50" xfId="3" applyFont="1" applyBorder="1" applyAlignment="1">
      <alignment horizontal="center" vertical="center"/>
    </xf>
    <xf numFmtId="0" fontId="31" fillId="0" borderId="41" xfId="3" quotePrefix="1" applyFont="1" applyBorder="1" applyAlignment="1">
      <alignment horizontal="center" vertical="top"/>
    </xf>
    <xf numFmtId="0" fontId="29" fillId="0" borderId="24" xfId="3" applyFont="1" applyBorder="1" applyAlignment="1">
      <alignment wrapText="1"/>
    </xf>
    <xf numFmtId="0" fontId="31" fillId="0" borderId="20" xfId="3" quotePrefix="1" applyFont="1" applyBorder="1" applyAlignment="1">
      <alignment horizontal="center" vertical="top"/>
    </xf>
    <xf numFmtId="0" fontId="29" fillId="0" borderId="29" xfId="3" applyFont="1" applyBorder="1" applyAlignment="1">
      <alignment wrapText="1"/>
    </xf>
    <xf numFmtId="0" fontId="29" fillId="0" borderId="24" xfId="3" applyFont="1" applyBorder="1" applyAlignment="1">
      <alignment vertical="top"/>
    </xf>
    <xf numFmtId="0" fontId="23" fillId="0" borderId="3" xfId="3" applyFont="1" applyBorder="1" applyAlignment="1">
      <alignment vertical="top"/>
    </xf>
    <xf numFmtId="0" fontId="29" fillId="0" borderId="39" xfId="3" applyFont="1" applyBorder="1" applyAlignment="1">
      <alignment horizontal="center" vertical="top" wrapText="1"/>
    </xf>
    <xf numFmtId="0" fontId="29" fillId="0" borderId="37" xfId="3" applyFont="1" applyBorder="1" applyAlignment="1">
      <alignment wrapText="1"/>
    </xf>
    <xf numFmtId="0" fontId="29" fillId="0" borderId="38" xfId="3" applyFont="1" applyBorder="1" applyAlignment="1">
      <alignment horizontal="center" vertical="center" wrapText="1"/>
    </xf>
    <xf numFmtId="0" fontId="23" fillId="0" borderId="2" xfId="3" applyFont="1" applyBorder="1" applyAlignment="1">
      <alignment horizontal="center" vertical="top" wrapText="1"/>
    </xf>
    <xf numFmtId="0" fontId="23" fillId="0" borderId="3" xfId="3" applyFont="1" applyBorder="1" applyAlignment="1">
      <alignment horizontal="center" vertical="top" wrapText="1"/>
    </xf>
    <xf numFmtId="0" fontId="29" fillId="0" borderId="2" xfId="3" applyFont="1" applyBorder="1" applyAlignment="1">
      <alignment horizontal="center" vertical="top" wrapText="1"/>
    </xf>
    <xf numFmtId="0" fontId="29" fillId="0" borderId="21" xfId="3" applyFont="1" applyBorder="1" applyAlignment="1">
      <alignment wrapText="1"/>
    </xf>
    <xf numFmtId="0" fontId="29" fillId="0" borderId="22" xfId="3" applyFont="1" applyBorder="1" applyAlignment="1">
      <alignment horizontal="center" vertical="center" wrapText="1"/>
    </xf>
    <xf numFmtId="0" fontId="29" fillId="0" borderId="5" xfId="3" applyFont="1" applyBorder="1" applyAlignment="1">
      <alignment wrapText="1"/>
    </xf>
    <xf numFmtId="0" fontId="29" fillId="0" borderId="29" xfId="3" quotePrefix="1" applyFont="1" applyBorder="1" applyAlignment="1">
      <alignment horizontal="center" vertical="top"/>
    </xf>
    <xf numFmtId="0" fontId="29" fillId="0" borderId="29" xfId="3" applyFont="1" applyBorder="1" applyAlignment="1">
      <alignment vertical="top" wrapText="1"/>
    </xf>
    <xf numFmtId="0" fontId="29" fillId="0" borderId="22" xfId="3" applyFont="1" applyBorder="1" applyAlignment="1">
      <alignment horizontal="center" vertical="center"/>
    </xf>
    <xf numFmtId="0" fontId="29" fillId="0" borderId="37" xfId="3" quotePrefix="1" applyFont="1" applyBorder="1" applyAlignment="1">
      <alignment horizontal="center" vertical="top"/>
    </xf>
    <xf numFmtId="0" fontId="29" fillId="0" borderId="37" xfId="3" applyFont="1" applyBorder="1" applyAlignment="1">
      <alignment vertical="top" wrapText="1"/>
    </xf>
    <xf numFmtId="0" fontId="29" fillId="0" borderId="38" xfId="3" applyFont="1" applyBorder="1" applyAlignment="1">
      <alignment horizontal="center" vertical="top" wrapText="1"/>
    </xf>
    <xf numFmtId="0" fontId="29" fillId="0" borderId="29" xfId="3" applyFont="1" applyBorder="1" applyAlignment="1">
      <alignment vertical="center" wrapText="1"/>
    </xf>
    <xf numFmtId="0" fontId="31" fillId="0" borderId="45" xfId="3" applyFont="1" applyBorder="1" applyAlignment="1">
      <alignment horizontal="center" vertical="top" wrapText="1"/>
    </xf>
    <xf numFmtId="0" fontId="31" fillId="0" borderId="45" xfId="3" applyFont="1" applyBorder="1" applyAlignment="1">
      <alignment vertical="top"/>
    </xf>
    <xf numFmtId="0" fontId="29" fillId="0" borderId="31" xfId="3" applyFont="1" applyBorder="1" applyAlignment="1">
      <alignment horizontal="center" vertical="top" wrapText="1"/>
    </xf>
    <xf numFmtId="0" fontId="23" fillId="0" borderId="5" xfId="3" applyFont="1" applyBorder="1" applyAlignment="1">
      <alignment horizontal="center" vertical="top" wrapText="1"/>
    </xf>
    <xf numFmtId="0" fontId="23" fillId="0" borderId="21" xfId="3" applyFont="1" applyBorder="1" applyAlignment="1">
      <alignment horizontal="center" vertical="top" wrapText="1"/>
    </xf>
    <xf numFmtId="0" fontId="29" fillId="0" borderId="24" xfId="3" applyFont="1" applyBorder="1" applyAlignment="1">
      <alignment horizontal="left"/>
    </xf>
    <xf numFmtId="0" fontId="29" fillId="0" borderId="28" xfId="3" applyFont="1" applyBorder="1" applyAlignment="1">
      <alignment horizontal="left"/>
    </xf>
    <xf numFmtId="0" fontId="29" fillId="0" borderId="51" xfId="3" applyFont="1" applyBorder="1" applyAlignment="1">
      <alignment horizontal="center" vertical="center" wrapText="1"/>
    </xf>
    <xf numFmtId="0" fontId="29" fillId="0" borderId="8" xfId="3" applyFont="1" applyBorder="1" applyAlignment="1">
      <alignment vertical="top"/>
    </xf>
    <xf numFmtId="0" fontId="29" fillId="0" borderId="8" xfId="3" quotePrefix="1" applyFont="1" applyBorder="1" applyAlignment="1">
      <alignment horizontal="center"/>
    </xf>
    <xf numFmtId="0" fontId="29" fillId="0" borderId="33" xfId="3" applyFont="1" applyBorder="1" applyAlignment="1">
      <alignment vertical="top"/>
    </xf>
    <xf numFmtId="0" fontId="29" fillId="0" borderId="14" xfId="3" applyFont="1" applyBorder="1" applyAlignment="1">
      <alignment vertical="top" wrapText="1"/>
    </xf>
    <xf numFmtId="0" fontId="29" fillId="0" borderId="53" xfId="3" applyFont="1" applyBorder="1" applyAlignment="1">
      <alignment horizontal="center" vertical="center"/>
    </xf>
    <xf numFmtId="0" fontId="29" fillId="0" borderId="3" xfId="3" applyFont="1" applyBorder="1" applyAlignment="1">
      <alignment vertical="top" wrapText="1"/>
    </xf>
    <xf numFmtId="0" fontId="29" fillId="0" borderId="8" xfId="3" applyFont="1" applyBorder="1" applyAlignment="1">
      <alignment vertical="top" wrapText="1"/>
    </xf>
    <xf numFmtId="0" fontId="29" fillId="0" borderId="8" xfId="3" applyFont="1" applyBorder="1" applyAlignment="1">
      <alignment horizontal="left" vertical="top" wrapText="1"/>
    </xf>
    <xf numFmtId="0" fontId="29" fillId="0" borderId="50" xfId="3" applyFont="1" applyBorder="1" applyAlignment="1">
      <alignment horizontal="center" vertical="center" wrapText="1"/>
    </xf>
    <xf numFmtId="0" fontId="29" fillId="0" borderId="64" xfId="3" applyFont="1" applyBorder="1" applyAlignment="1">
      <alignment horizontal="left" vertical="top" wrapText="1"/>
    </xf>
    <xf numFmtId="0" fontId="29" fillId="0" borderId="64" xfId="3" quotePrefix="1" applyFont="1" applyBorder="1" applyAlignment="1">
      <alignment horizontal="center"/>
    </xf>
    <xf numFmtId="0" fontId="29" fillId="0" borderId="65" xfId="3" applyFont="1" applyBorder="1" applyAlignment="1">
      <alignment horizontal="center" vertical="center" wrapText="1"/>
    </xf>
    <xf numFmtId="0" fontId="29" fillId="0" borderId="39" xfId="3" applyFont="1" applyBorder="1" applyAlignment="1">
      <alignment vertical="top" wrapText="1"/>
    </xf>
    <xf numFmtId="0" fontId="29" fillId="0" borderId="33" xfId="3" applyFont="1" applyBorder="1" applyAlignment="1">
      <alignment vertical="top" wrapText="1"/>
    </xf>
    <xf numFmtId="0" fontId="29" fillId="0" borderId="63" xfId="3" quotePrefix="1" applyFont="1" applyBorder="1" applyAlignment="1">
      <alignment horizontal="center" vertical="center"/>
    </xf>
    <xf numFmtId="0" fontId="29" fillId="0" borderId="64" xfId="3" applyFont="1" applyBorder="1" applyAlignment="1">
      <alignment horizontal="left" vertical="center" wrapText="1"/>
    </xf>
    <xf numFmtId="0" fontId="29" fillId="0" borderId="64" xfId="3" quotePrefix="1" applyFont="1" applyBorder="1" applyAlignment="1">
      <alignment horizontal="center" vertical="center"/>
    </xf>
    <xf numFmtId="0" fontId="29" fillId="0" borderId="3" xfId="3" quotePrefix="1" applyFont="1" applyBorder="1" applyAlignment="1">
      <alignment horizontal="center" vertical="center"/>
    </xf>
    <xf numFmtId="0" fontId="29" fillId="0" borderId="8" xfId="3" applyFont="1" applyBorder="1" applyAlignment="1">
      <alignment horizontal="left" vertical="center" wrapText="1"/>
    </xf>
    <xf numFmtId="0" fontId="29" fillId="0" borderId="8" xfId="3" quotePrefix="1" applyFont="1" applyBorder="1" applyAlignment="1">
      <alignment horizontal="center" vertical="center"/>
    </xf>
    <xf numFmtId="0" fontId="29" fillId="0" borderId="3" xfId="3" applyFont="1" applyBorder="1" applyAlignment="1">
      <alignment vertical="center" wrapText="1"/>
    </xf>
    <xf numFmtId="0" fontId="29" fillId="0" borderId="66" xfId="3" quotePrefix="1" applyFont="1" applyBorder="1" applyAlignment="1">
      <alignment horizontal="center" vertical="center"/>
    </xf>
    <xf numFmtId="0" fontId="29" fillId="6" borderId="14" xfId="3" quotePrefix="1" applyFont="1" applyFill="1" applyBorder="1" applyAlignment="1">
      <alignment horizontal="center"/>
    </xf>
    <xf numFmtId="0" fontId="29" fillId="6" borderId="20" xfId="3" quotePrefix="1" applyFont="1" applyFill="1" applyBorder="1" applyAlignment="1">
      <alignment horizontal="center"/>
    </xf>
    <xf numFmtId="0" fontId="29" fillId="6" borderId="20" xfId="3" quotePrefix="1" applyFont="1" applyFill="1" applyBorder="1" applyAlignment="1">
      <alignment horizontal="left"/>
    </xf>
    <xf numFmtId="0" fontId="29" fillId="6" borderId="55" xfId="3" quotePrefix="1" applyFont="1" applyFill="1" applyBorder="1" applyAlignment="1">
      <alignment horizontal="center" vertical="center"/>
    </xf>
    <xf numFmtId="0" fontId="23" fillId="6" borderId="2" xfId="3" quotePrefix="1" applyFont="1" applyFill="1" applyBorder="1" applyAlignment="1">
      <alignment horizontal="center"/>
    </xf>
    <xf numFmtId="0" fontId="29" fillId="6" borderId="23" xfId="3" quotePrefix="1" applyFont="1" applyFill="1" applyBorder="1" applyAlignment="1">
      <alignment horizontal="left"/>
    </xf>
    <xf numFmtId="0" fontId="23" fillId="0" borderId="59" xfId="3" applyFont="1" applyBorder="1" applyAlignment="1">
      <alignment horizontal="center"/>
    </xf>
    <xf numFmtId="0" fontId="29" fillId="0" borderId="23" xfId="3" quotePrefix="1" applyFont="1" applyBorder="1" applyAlignment="1">
      <alignment horizontal="left"/>
    </xf>
    <xf numFmtId="0" fontId="29" fillId="0" borderId="55" xfId="3" quotePrefix="1" applyFont="1" applyBorder="1" applyAlignment="1">
      <alignment horizontal="center" vertical="center"/>
    </xf>
    <xf numFmtId="0" fontId="34" fillId="0" borderId="6" xfId="3" applyFont="1" applyBorder="1" applyAlignment="1">
      <alignment vertical="top" wrapText="1"/>
    </xf>
    <xf numFmtId="0" fontId="29" fillId="0" borderId="39" xfId="3" applyFont="1" applyBorder="1" applyAlignment="1">
      <alignment vertical="center" wrapText="1"/>
    </xf>
    <xf numFmtId="0" fontId="29" fillId="0" borderId="2" xfId="3" applyFont="1" applyBorder="1" applyAlignment="1">
      <alignment vertical="center" wrapText="1"/>
    </xf>
    <xf numFmtId="0" fontId="23" fillId="0" borderId="3" xfId="3" quotePrefix="1" applyFont="1" applyBorder="1" applyAlignment="1">
      <alignment horizontal="center" vertical="center"/>
    </xf>
    <xf numFmtId="0" fontId="29" fillId="0" borderId="14" xfId="3" quotePrefix="1" applyFont="1" applyBorder="1" applyAlignment="1">
      <alignment horizontal="center" vertical="center"/>
    </xf>
    <xf numFmtId="0" fontId="29" fillId="0" borderId="14" xfId="3" applyFont="1" applyBorder="1" applyAlignment="1">
      <alignment vertical="center" wrapText="1"/>
    </xf>
    <xf numFmtId="0" fontId="20" fillId="0" borderId="67" xfId="3" applyFont="1" applyBorder="1" applyAlignment="1">
      <alignment vertical="top"/>
    </xf>
    <xf numFmtId="0" fontId="20" fillId="0" borderId="33" xfId="3" applyFont="1" applyBorder="1" applyAlignment="1">
      <alignment vertical="top"/>
    </xf>
    <xf numFmtId="0" fontId="23" fillId="0" borderId="33" xfId="3" applyFont="1" applyBorder="1" applyAlignment="1">
      <alignment vertical="top" wrapText="1"/>
    </xf>
    <xf numFmtId="0" fontId="29" fillId="0" borderId="33" xfId="3" applyFont="1" applyBorder="1" applyAlignment="1">
      <alignment vertical="center" wrapText="1"/>
    </xf>
    <xf numFmtId="0" fontId="29" fillId="0" borderId="48" xfId="3" quotePrefix="1" applyFont="1" applyBorder="1" applyAlignment="1">
      <alignment horizontal="center"/>
    </xf>
    <xf numFmtId="0" fontId="29" fillId="0" borderId="48" xfId="3" quotePrefix="1" applyFont="1" applyBorder="1" applyAlignment="1">
      <alignment horizontal="left"/>
    </xf>
    <xf numFmtId="0" fontId="29" fillId="0" borderId="56" xfId="3" quotePrefix="1" applyFont="1" applyBorder="1" applyAlignment="1">
      <alignment horizontal="center" vertical="center"/>
    </xf>
    <xf numFmtId="0" fontId="34" fillId="0" borderId="0" xfId="3" applyFont="1" applyAlignment="1">
      <alignment vertical="top" wrapText="1"/>
    </xf>
    <xf numFmtId="0" fontId="20" fillId="0" borderId="0" xfId="3" applyFont="1" applyAlignment="1">
      <alignment vertical="top"/>
    </xf>
    <xf numFmtId="0" fontId="23" fillId="0" borderId="0" xfId="3" quotePrefix="1" applyFont="1" applyAlignment="1">
      <alignment horizontal="center"/>
    </xf>
    <xf numFmtId="0" fontId="23" fillId="0" borderId="0" xfId="3" applyFont="1" applyAlignment="1">
      <alignment vertical="top" wrapText="1"/>
    </xf>
    <xf numFmtId="0" fontId="23" fillId="6" borderId="0" xfId="3" quotePrefix="1" applyFont="1" applyFill="1" applyAlignment="1">
      <alignment horizontal="center"/>
    </xf>
    <xf numFmtId="0" fontId="29" fillId="0" borderId="0" xfId="3" quotePrefix="1" applyFont="1" applyAlignment="1">
      <alignment horizontal="center"/>
    </xf>
    <xf numFmtId="0" fontId="29" fillId="0" borderId="0" xfId="3" quotePrefix="1" applyFont="1" applyAlignment="1">
      <alignment horizontal="left"/>
    </xf>
    <xf numFmtId="0" fontId="29" fillId="0" borderId="0" xfId="3" quotePrefix="1" applyFont="1" applyAlignment="1">
      <alignment horizontal="center" vertical="center"/>
    </xf>
    <xf numFmtId="0" fontId="22" fillId="6" borderId="0" xfId="3" applyFont="1" applyFill="1"/>
    <xf numFmtId="0" fontId="22" fillId="6" borderId="0" xfId="3" applyFont="1" applyFill="1" applyAlignment="1">
      <alignment horizontal="center"/>
    </xf>
    <xf numFmtId="0" fontId="12" fillId="6" borderId="0" xfId="3" applyFill="1" applyAlignment="1">
      <alignment horizontal="center"/>
    </xf>
    <xf numFmtId="0" fontId="12" fillId="6" borderId="0" xfId="3" applyFill="1" applyAlignment="1">
      <alignment wrapText="1"/>
    </xf>
    <xf numFmtId="0" fontId="22" fillId="7" borderId="39" xfId="3" applyFont="1" applyFill="1" applyBorder="1" applyAlignment="1">
      <alignment horizontal="center"/>
    </xf>
    <xf numFmtId="0" fontId="29" fillId="0" borderId="68" xfId="3" applyFont="1" applyBorder="1" applyAlignment="1">
      <alignment horizontal="center" vertical="top"/>
    </xf>
    <xf numFmtId="0" fontId="30" fillId="0" borderId="41" xfId="3" quotePrefix="1" applyFont="1" applyBorder="1" applyAlignment="1">
      <alignment horizontal="center"/>
    </xf>
    <xf numFmtId="0" fontId="30" fillId="0" borderId="69" xfId="3" quotePrefix="1" applyFont="1" applyBorder="1" applyAlignment="1">
      <alignment horizontal="center"/>
    </xf>
    <xf numFmtId="0" fontId="12" fillId="0" borderId="70" xfId="3" applyBorder="1" applyAlignment="1">
      <alignment horizontal="center"/>
    </xf>
    <xf numFmtId="0" fontId="23" fillId="0" borderId="19" xfId="3" applyFont="1" applyBorder="1" applyAlignment="1">
      <alignment horizontal="center" vertical="top"/>
    </xf>
    <xf numFmtId="0" fontId="29" fillId="0" borderId="71" xfId="3" quotePrefix="1" applyFont="1" applyBorder="1" applyAlignment="1">
      <alignment horizontal="center"/>
    </xf>
    <xf numFmtId="0" fontId="29" fillId="0" borderId="72" xfId="3" quotePrefix="1" applyFont="1" applyBorder="1" applyAlignment="1">
      <alignment horizontal="center"/>
    </xf>
    <xf numFmtId="0" fontId="12" fillId="0" borderId="7" xfId="3" applyBorder="1" applyAlignment="1">
      <alignment horizontal="center"/>
    </xf>
    <xf numFmtId="0" fontId="29" fillId="0" borderId="13" xfId="3" applyFont="1" applyBorder="1"/>
    <xf numFmtId="0" fontId="29" fillId="0" borderId="73" xfId="3" quotePrefix="1" applyFont="1" applyBorder="1" applyAlignment="1">
      <alignment horizontal="center"/>
    </xf>
    <xf numFmtId="0" fontId="29" fillId="0" borderId="13" xfId="3" applyFont="1" applyBorder="1" applyAlignment="1">
      <alignment wrapText="1"/>
    </xf>
    <xf numFmtId="0" fontId="29" fillId="0" borderId="13" xfId="3" applyFont="1" applyBorder="1" applyAlignment="1">
      <alignment horizontal="center"/>
    </xf>
    <xf numFmtId="0" fontId="12" fillId="0" borderId="10" xfId="3" applyBorder="1" applyAlignment="1">
      <alignment horizontal="center"/>
    </xf>
    <xf numFmtId="0" fontId="23" fillId="6" borderId="19" xfId="3" applyFont="1" applyFill="1" applyBorder="1" applyAlignment="1">
      <alignment horizontal="center" vertical="top"/>
    </xf>
    <xf numFmtId="0" fontId="23" fillId="6" borderId="2" xfId="3" applyFont="1" applyFill="1" applyBorder="1" applyAlignment="1">
      <alignment horizontal="center" vertical="top"/>
    </xf>
    <xf numFmtId="0" fontId="29" fillId="6" borderId="60" xfId="3" applyFont="1" applyFill="1" applyBorder="1" applyAlignment="1">
      <alignment horizontal="center"/>
    </xf>
    <xf numFmtId="0" fontId="29" fillId="6" borderId="60" xfId="3" applyFont="1" applyFill="1" applyBorder="1"/>
    <xf numFmtId="0" fontId="29" fillId="6" borderId="74" xfId="3" quotePrefix="1" applyFont="1" applyFill="1" applyBorder="1" applyAlignment="1">
      <alignment horizontal="center"/>
    </xf>
    <xf numFmtId="0" fontId="29" fillId="6" borderId="60" xfId="3" applyFont="1" applyFill="1" applyBorder="1" applyAlignment="1">
      <alignment wrapText="1"/>
    </xf>
    <xf numFmtId="0" fontId="29" fillId="6" borderId="62" xfId="3" applyFont="1" applyFill="1" applyBorder="1" applyAlignment="1">
      <alignment horizontal="center"/>
    </xf>
    <xf numFmtId="0" fontId="12" fillId="6" borderId="75" xfId="3" applyFill="1" applyBorder="1" applyAlignment="1">
      <alignment horizontal="center"/>
    </xf>
    <xf numFmtId="0" fontId="29" fillId="0" borderId="5" xfId="3" applyFont="1" applyBorder="1" applyAlignment="1">
      <alignment vertical="top" wrapText="1"/>
    </xf>
    <xf numFmtId="0" fontId="30" fillId="0" borderId="20" xfId="3" applyFont="1" applyBorder="1" applyAlignment="1">
      <alignment horizontal="center" vertical="top"/>
    </xf>
    <xf numFmtId="0" fontId="30" fillId="0" borderId="21" xfId="3" applyFont="1" applyBorder="1" applyAlignment="1">
      <alignment vertical="top"/>
    </xf>
    <xf numFmtId="0" fontId="29" fillId="0" borderId="76" xfId="3" applyFont="1" applyBorder="1" applyAlignment="1">
      <alignment horizontal="center"/>
    </xf>
    <xf numFmtId="0" fontId="12" fillId="0" borderId="12" xfId="3" applyBorder="1" applyAlignment="1">
      <alignment horizontal="center"/>
    </xf>
    <xf numFmtId="0" fontId="23" fillId="0" borderId="5" xfId="3" applyFont="1" applyBorder="1" applyAlignment="1">
      <alignment vertical="top" wrapText="1"/>
    </xf>
    <xf numFmtId="0" fontId="29" fillId="6" borderId="71" xfId="3" quotePrefix="1" applyFont="1" applyFill="1" applyBorder="1" applyAlignment="1">
      <alignment horizontal="center"/>
    </xf>
    <xf numFmtId="0" fontId="29" fillId="6" borderId="24" xfId="3" applyFont="1" applyFill="1" applyBorder="1" applyAlignment="1">
      <alignment wrapText="1"/>
    </xf>
    <xf numFmtId="0" fontId="29" fillId="6" borderId="24" xfId="3" applyFont="1" applyFill="1" applyBorder="1" applyAlignment="1">
      <alignment horizontal="center"/>
    </xf>
    <xf numFmtId="0" fontId="12" fillId="9" borderId="0" xfId="3" applyFill="1" applyAlignment="1">
      <alignment horizontal="center"/>
    </xf>
    <xf numFmtId="0" fontId="29" fillId="6" borderId="26" xfId="3" applyFont="1" applyFill="1" applyBorder="1" applyAlignment="1">
      <alignment horizontal="center" vertical="center"/>
    </xf>
    <xf numFmtId="0" fontId="30" fillId="0" borderId="44" xfId="3" applyFont="1" applyBorder="1" applyAlignment="1">
      <alignment horizontal="center"/>
    </xf>
    <xf numFmtId="0" fontId="29" fillId="0" borderId="77" xfId="3" quotePrefix="1" applyFont="1" applyBorder="1" applyAlignment="1">
      <alignment horizontal="center"/>
    </xf>
    <xf numFmtId="0" fontId="29" fillId="0" borderId="45" xfId="3" applyFont="1" applyBorder="1" applyAlignment="1">
      <alignment wrapText="1"/>
    </xf>
    <xf numFmtId="0" fontId="29" fillId="6" borderId="28" xfId="3" quotePrefix="1" applyFont="1" applyFill="1" applyBorder="1" applyAlignment="1">
      <alignment horizontal="center"/>
    </xf>
    <xf numFmtId="0" fontId="29" fillId="6" borderId="29" xfId="3" applyFont="1" applyFill="1" applyBorder="1" applyAlignment="1">
      <alignment wrapText="1"/>
    </xf>
    <xf numFmtId="0" fontId="29" fillId="6" borderId="29" xfId="3" applyFont="1" applyFill="1" applyBorder="1" applyAlignment="1">
      <alignment horizontal="center"/>
    </xf>
    <xf numFmtId="0" fontId="22" fillId="0" borderId="45" xfId="3" applyFont="1" applyBorder="1" applyAlignment="1">
      <alignment wrapText="1"/>
    </xf>
    <xf numFmtId="0" fontId="30" fillId="0" borderId="20" xfId="3" applyFont="1" applyBorder="1" applyAlignment="1">
      <alignment horizontal="center"/>
    </xf>
    <xf numFmtId="0" fontId="23" fillId="0" borderId="21" xfId="3" applyFont="1" applyBorder="1"/>
    <xf numFmtId="0" fontId="29" fillId="6" borderId="77" xfId="3" quotePrefix="1" applyFont="1" applyFill="1" applyBorder="1" applyAlignment="1">
      <alignment horizontal="center"/>
    </xf>
    <xf numFmtId="0" fontId="29" fillId="6" borderId="45" xfId="3" applyFont="1" applyFill="1" applyBorder="1" applyAlignment="1">
      <alignment wrapText="1"/>
    </xf>
    <xf numFmtId="0" fontId="29" fillId="6" borderId="45" xfId="3" applyFont="1" applyFill="1" applyBorder="1" applyAlignment="1">
      <alignment horizontal="center"/>
    </xf>
    <xf numFmtId="0" fontId="29" fillId="6" borderId="72" xfId="3" quotePrefix="1" applyFont="1" applyFill="1" applyBorder="1" applyAlignment="1">
      <alignment horizontal="center"/>
    </xf>
    <xf numFmtId="0" fontId="29" fillId="6" borderId="31" xfId="3" applyFont="1" applyFill="1" applyBorder="1" applyAlignment="1">
      <alignment horizontal="center"/>
    </xf>
    <xf numFmtId="0" fontId="29" fillId="6" borderId="31" xfId="3" applyFont="1" applyFill="1" applyBorder="1"/>
    <xf numFmtId="0" fontId="29" fillId="0" borderId="14" xfId="3" applyFont="1" applyBorder="1" applyAlignment="1">
      <alignment horizontal="center"/>
    </xf>
    <xf numFmtId="0" fontId="23" fillId="6" borderId="5" xfId="3" applyFont="1" applyFill="1" applyBorder="1" applyAlignment="1">
      <alignment horizontal="center"/>
    </xf>
    <xf numFmtId="0" fontId="23" fillId="6" borderId="5" xfId="3" applyFont="1" applyFill="1" applyBorder="1"/>
    <xf numFmtId="0" fontId="23" fillId="0" borderId="8" xfId="3" applyFont="1" applyBorder="1"/>
    <xf numFmtId="0" fontId="29" fillId="6" borderId="14" xfId="3" applyFont="1" applyFill="1" applyBorder="1"/>
    <xf numFmtId="0" fontId="29" fillId="6" borderId="8" xfId="3" applyFont="1" applyFill="1" applyBorder="1" applyAlignment="1">
      <alignment horizontal="center"/>
    </xf>
    <xf numFmtId="0" fontId="23" fillId="6" borderId="5" xfId="3" quotePrefix="1" applyFont="1" applyFill="1" applyBorder="1" applyAlignment="1">
      <alignment horizontal="center"/>
    </xf>
    <xf numFmtId="0" fontId="23" fillId="6" borderId="3" xfId="3" quotePrefix="1" applyFont="1" applyFill="1" applyBorder="1" applyAlignment="1">
      <alignment horizontal="center"/>
    </xf>
    <xf numFmtId="0" fontId="29" fillId="6" borderId="3" xfId="3" applyFont="1" applyFill="1" applyBorder="1"/>
    <xf numFmtId="0" fontId="29" fillId="6" borderId="3" xfId="3" quotePrefix="1" applyFont="1" applyFill="1" applyBorder="1" applyAlignment="1">
      <alignment horizontal="center"/>
    </xf>
    <xf numFmtId="0" fontId="29" fillId="6" borderId="8" xfId="3" applyFont="1" applyFill="1" applyBorder="1"/>
    <xf numFmtId="0" fontId="29" fillId="6" borderId="78" xfId="3" quotePrefix="1" applyFont="1" applyFill="1" applyBorder="1" applyAlignment="1">
      <alignment horizontal="center"/>
    </xf>
    <xf numFmtId="0" fontId="29" fillId="6" borderId="8" xfId="3" applyFont="1" applyFill="1" applyBorder="1" applyAlignment="1">
      <alignment wrapText="1"/>
    </xf>
    <xf numFmtId="0" fontId="30" fillId="0" borderId="5" xfId="3" applyFont="1" applyBorder="1" applyAlignment="1">
      <alignment horizontal="center"/>
    </xf>
    <xf numFmtId="0" fontId="30" fillId="0" borderId="5" xfId="3" applyFont="1" applyBorder="1"/>
    <xf numFmtId="0" fontId="29" fillId="6" borderId="76" xfId="3" quotePrefix="1" applyFont="1" applyFill="1" applyBorder="1" applyAlignment="1">
      <alignment horizontal="center"/>
    </xf>
    <xf numFmtId="0" fontId="29" fillId="6" borderId="21" xfId="3" applyFont="1" applyFill="1" applyBorder="1" applyAlignment="1">
      <alignment wrapText="1"/>
    </xf>
    <xf numFmtId="0" fontId="29" fillId="6" borderId="21" xfId="3" applyFont="1" applyFill="1" applyBorder="1" applyAlignment="1">
      <alignment horizontal="center" wrapText="1"/>
    </xf>
    <xf numFmtId="0" fontId="29" fillId="6" borderId="31" xfId="3" applyFont="1" applyFill="1" applyBorder="1" applyAlignment="1">
      <alignment horizontal="center" wrapText="1"/>
    </xf>
    <xf numFmtId="0" fontId="29" fillId="6" borderId="26" xfId="3" applyFont="1" applyFill="1" applyBorder="1" applyAlignment="1">
      <alignment wrapText="1"/>
    </xf>
    <xf numFmtId="0" fontId="29" fillId="6" borderId="24" xfId="3" applyFont="1" applyFill="1" applyBorder="1" applyAlignment="1">
      <alignment horizontal="center" wrapText="1"/>
    </xf>
    <xf numFmtId="0" fontId="23" fillId="6" borderId="5" xfId="3" applyFont="1" applyFill="1" applyBorder="1" applyAlignment="1">
      <alignment horizontal="center" wrapText="1"/>
    </xf>
    <xf numFmtId="0" fontId="29" fillId="6" borderId="2" xfId="3" applyFont="1" applyFill="1" applyBorder="1" applyAlignment="1">
      <alignment wrapText="1"/>
    </xf>
    <xf numFmtId="0" fontId="29" fillId="6" borderId="31" xfId="3" applyFont="1" applyFill="1" applyBorder="1" applyAlignment="1">
      <alignment horizontal="center" vertical="top" wrapText="1"/>
    </xf>
    <xf numFmtId="0" fontId="29" fillId="6" borderId="26" xfId="3" applyFont="1" applyFill="1" applyBorder="1" applyAlignment="1">
      <alignment vertical="top" wrapText="1"/>
    </xf>
    <xf numFmtId="0" fontId="29" fillId="6" borderId="76" xfId="3" quotePrefix="1" applyFont="1" applyFill="1" applyBorder="1" applyAlignment="1">
      <alignment horizontal="center" vertical="top"/>
    </xf>
    <xf numFmtId="0" fontId="29" fillId="6" borderId="24" xfId="3" applyFont="1" applyFill="1" applyBorder="1" applyAlignment="1">
      <alignment vertical="top" wrapText="1"/>
    </xf>
    <xf numFmtId="0" fontId="29" fillId="6" borderId="24" xfId="3" applyFont="1" applyFill="1" applyBorder="1" applyAlignment="1">
      <alignment horizontal="center" vertical="top" wrapText="1"/>
    </xf>
    <xf numFmtId="0" fontId="23" fillId="6" borderId="21" xfId="3" applyFont="1" applyFill="1" applyBorder="1" applyAlignment="1">
      <alignment horizontal="center" wrapText="1"/>
    </xf>
    <xf numFmtId="0" fontId="29" fillId="6" borderId="20" xfId="3" applyFont="1" applyFill="1" applyBorder="1" applyAlignment="1">
      <alignment wrapText="1"/>
    </xf>
    <xf numFmtId="0" fontId="12" fillId="0" borderId="2" xfId="3" applyBorder="1" applyAlignment="1">
      <alignment horizontal="center"/>
    </xf>
    <xf numFmtId="0" fontId="12" fillId="0" borderId="5" xfId="3" applyBorder="1"/>
    <xf numFmtId="0" fontId="29" fillId="6" borderId="79" xfId="3" quotePrefix="1" applyFont="1" applyFill="1" applyBorder="1" applyAlignment="1">
      <alignment horizontal="center" vertical="top"/>
    </xf>
    <xf numFmtId="0" fontId="29" fillId="6" borderId="31" xfId="3" applyFont="1" applyFill="1" applyBorder="1" applyAlignment="1">
      <alignment vertical="top" wrapText="1"/>
    </xf>
    <xf numFmtId="0" fontId="12" fillId="6" borderId="14" xfId="3" quotePrefix="1" applyFill="1" applyBorder="1" applyAlignment="1">
      <alignment horizontal="center"/>
    </xf>
    <xf numFmtId="0" fontId="12" fillId="6" borderId="14" xfId="3" applyFill="1" applyBorder="1"/>
    <xf numFmtId="0" fontId="29" fillId="6" borderId="44" xfId="3" quotePrefix="1" applyFont="1" applyFill="1" applyBorder="1" applyAlignment="1">
      <alignment horizontal="center"/>
    </xf>
    <xf numFmtId="0" fontId="29" fillId="6" borderId="45" xfId="3" applyFont="1" applyFill="1" applyBorder="1" applyAlignment="1">
      <alignment horizontal="center" wrapText="1"/>
    </xf>
    <xf numFmtId="0" fontId="12" fillId="6" borderId="2" xfId="3" applyFill="1" applyBorder="1"/>
    <xf numFmtId="0" fontId="12" fillId="6" borderId="3" xfId="3" applyFill="1" applyBorder="1"/>
    <xf numFmtId="0" fontId="29" fillId="6" borderId="29" xfId="3" applyFont="1" applyFill="1" applyBorder="1" applyAlignment="1">
      <alignment horizontal="center" wrapText="1"/>
    </xf>
    <xf numFmtId="0" fontId="30" fillId="6" borderId="21" xfId="3" applyFont="1" applyFill="1" applyBorder="1" applyAlignment="1">
      <alignment horizontal="center" wrapText="1"/>
    </xf>
    <xf numFmtId="0" fontId="30" fillId="6" borderId="21" xfId="3" applyFont="1" applyFill="1" applyBorder="1" applyAlignment="1">
      <alignment wrapText="1"/>
    </xf>
    <xf numFmtId="0" fontId="12" fillId="6" borderId="76" xfId="3" quotePrefix="1" applyFill="1" applyBorder="1" applyAlignment="1">
      <alignment horizontal="center"/>
    </xf>
    <xf numFmtId="0" fontId="12" fillId="6" borderId="21" xfId="3" applyFill="1" applyBorder="1" applyAlignment="1">
      <alignment wrapText="1"/>
    </xf>
    <xf numFmtId="0" fontId="12" fillId="6" borderId="21" xfId="3" applyFill="1" applyBorder="1" applyAlignment="1">
      <alignment horizontal="center" wrapText="1"/>
    </xf>
    <xf numFmtId="0" fontId="12" fillId="6" borderId="72" xfId="3" quotePrefix="1" applyFill="1" applyBorder="1" applyAlignment="1">
      <alignment horizontal="center"/>
    </xf>
    <xf numFmtId="0" fontId="12" fillId="6" borderId="29" xfId="3" applyFill="1" applyBorder="1" applyAlignment="1">
      <alignment wrapText="1"/>
    </xf>
    <xf numFmtId="0" fontId="12" fillId="6" borderId="28" xfId="3" applyFill="1" applyBorder="1" applyAlignment="1">
      <alignment wrapText="1"/>
    </xf>
    <xf numFmtId="0" fontId="12" fillId="6" borderId="28" xfId="3" applyFill="1" applyBorder="1" applyAlignment="1">
      <alignment horizontal="center" wrapText="1"/>
    </xf>
    <xf numFmtId="0" fontId="29" fillId="6" borderId="26" xfId="3" quotePrefix="1" applyFont="1" applyFill="1" applyBorder="1" applyAlignment="1">
      <alignment horizontal="center"/>
    </xf>
    <xf numFmtId="0" fontId="23" fillId="6" borderId="21" xfId="3" applyFont="1" applyFill="1" applyBorder="1" applyAlignment="1">
      <alignment horizontal="center"/>
    </xf>
    <xf numFmtId="0" fontId="23" fillId="6" borderId="21" xfId="3" applyFont="1" applyFill="1" applyBorder="1"/>
    <xf numFmtId="0" fontId="12" fillId="6" borderId="26" xfId="3" quotePrefix="1" applyFill="1" applyBorder="1" applyAlignment="1">
      <alignment horizontal="center"/>
    </xf>
    <xf numFmtId="0" fontId="12" fillId="6" borderId="31" xfId="3" applyFill="1" applyBorder="1"/>
    <xf numFmtId="0" fontId="30" fillId="0" borderId="44" xfId="3" applyFont="1" applyBorder="1" applyAlignment="1">
      <alignment horizontal="center" vertical="top"/>
    </xf>
    <xf numFmtId="0" fontId="30" fillId="0" borderId="45" xfId="3" applyFont="1" applyBorder="1" applyAlignment="1">
      <alignment vertical="top" wrapText="1"/>
    </xf>
    <xf numFmtId="0" fontId="29" fillId="0" borderId="77" xfId="3" applyFont="1" applyBorder="1" applyAlignment="1">
      <alignment horizontal="center" vertical="top"/>
    </xf>
    <xf numFmtId="0" fontId="29" fillId="0" borderId="45" xfId="3" applyFont="1" applyBorder="1" applyAlignment="1">
      <alignment vertical="top" wrapText="1"/>
    </xf>
    <xf numFmtId="0" fontId="29" fillId="0" borderId="45" xfId="3" applyFont="1" applyBorder="1" applyAlignment="1">
      <alignment horizontal="center" vertical="top"/>
    </xf>
    <xf numFmtId="0" fontId="29" fillId="0" borderId="31" xfId="3" applyFont="1" applyBorder="1" applyAlignment="1">
      <alignment vertical="top" wrapText="1"/>
    </xf>
    <xf numFmtId="0" fontId="29" fillId="6" borderId="71" xfId="3" quotePrefix="1" applyFont="1" applyFill="1" applyBorder="1" applyAlignment="1">
      <alignment horizontal="center" vertical="top"/>
    </xf>
    <xf numFmtId="0" fontId="23" fillId="0" borderId="21" xfId="3" applyFont="1" applyBorder="1" applyAlignment="1">
      <alignment vertical="top" wrapText="1"/>
    </xf>
    <xf numFmtId="0" fontId="29" fillId="0" borderId="26" xfId="3" applyFont="1" applyBorder="1" applyAlignment="1">
      <alignment vertical="top" wrapText="1"/>
    </xf>
    <xf numFmtId="0" fontId="29" fillId="6" borderId="24" xfId="3" applyFont="1" applyFill="1" applyBorder="1" applyAlignment="1">
      <alignment horizontal="center" vertical="top"/>
    </xf>
    <xf numFmtId="0" fontId="23" fillId="0" borderId="20" xfId="3" applyFont="1" applyBorder="1" applyAlignment="1">
      <alignment vertical="top" wrapText="1"/>
    </xf>
    <xf numFmtId="0" fontId="29" fillId="0" borderId="31" xfId="3" applyFont="1" applyBorder="1" applyAlignment="1">
      <alignment wrapText="1"/>
    </xf>
    <xf numFmtId="0" fontId="23" fillId="0" borderId="5" xfId="3" applyFont="1" applyBorder="1" applyAlignment="1">
      <alignment wrapText="1"/>
    </xf>
    <xf numFmtId="0" fontId="23" fillId="0" borderId="3" xfId="3" applyFont="1" applyBorder="1" applyAlignment="1">
      <alignment horizontal="center" vertical="top"/>
    </xf>
    <xf numFmtId="0" fontId="23" fillId="0" borderId="8" xfId="3" applyFont="1" applyBorder="1" applyAlignment="1">
      <alignment wrapText="1"/>
    </xf>
    <xf numFmtId="0" fontId="29" fillId="0" borderId="72" xfId="3" quotePrefix="1" applyFont="1" applyBorder="1" applyAlignment="1">
      <alignment horizontal="center" vertical="top"/>
    </xf>
    <xf numFmtId="0" fontId="29" fillId="0" borderId="1" xfId="3" applyFont="1" applyBorder="1" applyAlignment="1">
      <alignment horizontal="center"/>
    </xf>
    <xf numFmtId="0" fontId="29" fillId="0" borderId="11" xfId="3" applyFont="1" applyBorder="1" applyAlignment="1">
      <alignment wrapText="1"/>
    </xf>
    <xf numFmtId="0" fontId="29" fillId="0" borderId="80" xfId="3" quotePrefix="1" applyFont="1" applyBorder="1" applyAlignment="1">
      <alignment horizontal="center" vertical="top"/>
    </xf>
    <xf numFmtId="0" fontId="29" fillId="0" borderId="80" xfId="3" quotePrefix="1" applyFont="1" applyBorder="1" applyAlignment="1">
      <alignment horizontal="left" vertical="top"/>
    </xf>
    <xf numFmtId="0" fontId="29" fillId="0" borderId="2" xfId="3" applyFont="1" applyBorder="1" applyAlignment="1">
      <alignment horizontal="center" vertical="top"/>
    </xf>
    <xf numFmtId="0" fontId="29" fillId="0" borderId="76" xfId="3" quotePrefix="1" applyFont="1" applyBorder="1" applyAlignment="1">
      <alignment horizontal="center" vertical="top"/>
    </xf>
    <xf numFmtId="0" fontId="29" fillId="0" borderId="21" xfId="3" applyFont="1" applyBorder="1" applyAlignment="1">
      <alignment horizontal="center" vertical="top"/>
    </xf>
    <xf numFmtId="0" fontId="29" fillId="0" borderId="71" xfId="3" quotePrefix="1" applyFont="1" applyBorder="1" applyAlignment="1">
      <alignment horizontal="center" vertical="top"/>
    </xf>
    <xf numFmtId="0" fontId="29" fillId="0" borderId="24" xfId="3" applyFont="1" applyBorder="1" applyAlignment="1">
      <alignment horizontal="center" vertical="top"/>
    </xf>
    <xf numFmtId="0" fontId="23" fillId="0" borderId="8" xfId="3" applyFont="1" applyBorder="1" applyAlignment="1">
      <alignment vertical="top" wrapText="1"/>
    </xf>
    <xf numFmtId="0" fontId="29" fillId="0" borderId="71" xfId="3" quotePrefix="1" applyFont="1" applyBorder="1" applyAlignment="1">
      <alignment horizontal="left" vertical="top"/>
    </xf>
    <xf numFmtId="0" fontId="29" fillId="0" borderId="81" xfId="3" quotePrefix="1" applyFont="1" applyBorder="1" applyAlignment="1">
      <alignment horizontal="center" vertical="top"/>
    </xf>
    <xf numFmtId="0" fontId="29" fillId="0" borderId="81" xfId="3" quotePrefix="1" applyFont="1" applyBorder="1" applyAlignment="1">
      <alignment horizontal="left" vertical="top"/>
    </xf>
    <xf numFmtId="0" fontId="29" fillId="0" borderId="73" xfId="3" applyFont="1" applyBorder="1" applyAlignment="1">
      <alignment horizontal="center" wrapText="1"/>
    </xf>
    <xf numFmtId="0" fontId="29" fillId="0" borderId="13" xfId="3" applyFont="1" applyBorder="1" applyAlignment="1">
      <alignment horizontal="center" wrapText="1"/>
    </xf>
    <xf numFmtId="0" fontId="29" fillId="0" borderId="60" xfId="3" applyFont="1" applyBorder="1"/>
    <xf numFmtId="0" fontId="29" fillId="0" borderId="74" xfId="3" quotePrefix="1" applyFont="1" applyBorder="1" applyAlignment="1">
      <alignment horizontal="center"/>
    </xf>
    <xf numFmtId="0" fontId="29" fillId="0" borderId="60" xfId="3" applyFont="1" applyBorder="1" applyAlignment="1">
      <alignment wrapText="1"/>
    </xf>
    <xf numFmtId="0" fontId="29" fillId="0" borderId="62" xfId="3" applyFont="1" applyBorder="1" applyAlignment="1">
      <alignment horizontal="center"/>
    </xf>
    <xf numFmtId="0" fontId="12" fillId="0" borderId="75" xfId="3" applyBorder="1" applyAlignment="1">
      <alignment horizontal="center"/>
    </xf>
    <xf numFmtId="0" fontId="29" fillId="0" borderId="81" xfId="3" applyFont="1" applyBorder="1" applyAlignment="1">
      <alignment horizontal="center"/>
    </xf>
    <xf numFmtId="0" fontId="23" fillId="0" borderId="79" xfId="3" applyFont="1" applyBorder="1" applyAlignment="1">
      <alignment horizontal="center"/>
    </xf>
    <xf numFmtId="0" fontId="12" fillId="0" borderId="12" xfId="3" applyBorder="1" applyAlignment="1">
      <alignment horizontal="center" vertical="top"/>
    </xf>
    <xf numFmtId="0" fontId="23" fillId="0" borderId="5" xfId="3" applyFont="1" applyBorder="1" applyAlignment="1">
      <alignment vertical="top"/>
    </xf>
    <xf numFmtId="0" fontId="29" fillId="6" borderId="81" xfId="3" quotePrefix="1" applyFont="1" applyFill="1" applyBorder="1" applyAlignment="1">
      <alignment horizontal="center" vertical="center"/>
    </xf>
    <xf numFmtId="0" fontId="30" fillId="0" borderId="20" xfId="3" applyFont="1" applyBorder="1" applyAlignment="1">
      <alignment horizontal="left"/>
    </xf>
    <xf numFmtId="0" fontId="31" fillId="0" borderId="20" xfId="3" applyFont="1" applyBorder="1" applyAlignment="1">
      <alignment horizontal="center"/>
    </xf>
    <xf numFmtId="0" fontId="31" fillId="0" borderId="20" xfId="3" applyFont="1" applyBorder="1" applyAlignment="1">
      <alignment horizontal="left"/>
    </xf>
    <xf numFmtId="0" fontId="29" fillId="0" borderId="26" xfId="3" applyFont="1" applyBorder="1" applyAlignment="1">
      <alignment horizontal="left"/>
    </xf>
    <xf numFmtId="0" fontId="12" fillId="0" borderId="24" xfId="3" applyBorder="1"/>
    <xf numFmtId="0" fontId="29" fillId="0" borderId="26" xfId="3" applyFont="1" applyBorder="1" applyAlignment="1">
      <alignment horizontal="left" vertical="top"/>
    </xf>
    <xf numFmtId="0" fontId="23" fillId="0" borderId="2" xfId="3" applyFont="1" applyBorder="1" applyAlignment="1">
      <alignment horizontal="left"/>
    </xf>
    <xf numFmtId="0" fontId="23" fillId="0" borderId="2" xfId="3" applyFont="1" applyBorder="1" applyAlignment="1">
      <alignment horizontal="left" vertical="top"/>
    </xf>
    <xf numFmtId="0" fontId="23" fillId="0" borderId="20" xfId="3" applyFont="1" applyBorder="1" applyAlignment="1">
      <alignment horizontal="left" vertical="top"/>
    </xf>
    <xf numFmtId="0" fontId="29" fillId="0" borderId="23" xfId="3" applyFont="1" applyBorder="1" applyAlignment="1">
      <alignment horizontal="left"/>
    </xf>
    <xf numFmtId="0" fontId="35" fillId="0" borderId="0" xfId="3" applyFont="1"/>
    <xf numFmtId="0" fontId="23" fillId="0" borderId="0" xfId="3" applyFont="1" applyAlignment="1">
      <alignment vertical="top"/>
    </xf>
    <xf numFmtId="0" fontId="23" fillId="0" borderId="82" xfId="3" applyFont="1" applyBorder="1" applyAlignment="1">
      <alignment horizontal="center"/>
    </xf>
    <xf numFmtId="0" fontId="23" fillId="0" borderId="83" xfId="3" applyFont="1" applyBorder="1" applyAlignment="1">
      <alignment horizontal="left"/>
    </xf>
    <xf numFmtId="0" fontId="29" fillId="0" borderId="33" xfId="3" applyFont="1" applyBorder="1" applyAlignment="1">
      <alignment horizontal="center"/>
    </xf>
    <xf numFmtId="0" fontId="29" fillId="0" borderId="48" xfId="3" applyFont="1" applyBorder="1" applyAlignment="1">
      <alignment horizontal="left"/>
    </xf>
    <xf numFmtId="0" fontId="29" fillId="0" borderId="60" xfId="3" applyFont="1" applyBorder="1" applyAlignment="1">
      <alignment horizontal="center"/>
    </xf>
    <xf numFmtId="0" fontId="29" fillId="0" borderId="73" xfId="3" quotePrefix="1" applyFont="1" applyBorder="1" applyAlignment="1">
      <alignment horizontal="center" vertical="top"/>
    </xf>
    <xf numFmtId="0" fontId="29" fillId="0" borderId="79" xfId="3" applyFont="1" applyBorder="1" applyAlignment="1">
      <alignment horizontal="center"/>
    </xf>
    <xf numFmtId="0" fontId="29" fillId="0" borderId="78" xfId="3" quotePrefix="1" applyFont="1" applyBorder="1" applyAlignment="1">
      <alignment horizontal="center" vertical="top"/>
    </xf>
    <xf numFmtId="0" fontId="31" fillId="0" borderId="45" xfId="3" applyFont="1" applyBorder="1" applyAlignment="1">
      <alignment vertical="top" wrapText="1"/>
    </xf>
    <xf numFmtId="0" fontId="32" fillId="0" borderId="45" xfId="3" applyFont="1" applyBorder="1" applyAlignment="1">
      <alignment horizontal="center" vertical="top" wrapText="1"/>
    </xf>
    <xf numFmtId="0" fontId="29" fillId="0" borderId="81" xfId="3" quotePrefix="1" applyFont="1" applyBorder="1" applyAlignment="1">
      <alignment horizontal="center" vertical="center"/>
    </xf>
    <xf numFmtId="0" fontId="29" fillId="0" borderId="26" xfId="3" applyFont="1" applyBorder="1" applyAlignment="1">
      <alignment vertical="center" wrapText="1"/>
    </xf>
    <xf numFmtId="0" fontId="29" fillId="0" borderId="26" xfId="3" applyFont="1" applyBorder="1" applyAlignment="1">
      <alignment horizontal="center" vertical="center" wrapText="1"/>
    </xf>
    <xf numFmtId="0" fontId="29" fillId="0" borderId="24" xfId="3" applyFont="1" applyBorder="1" applyAlignment="1">
      <alignment horizontal="center" wrapText="1"/>
    </xf>
    <xf numFmtId="0" fontId="29" fillId="0" borderId="31" xfId="3" applyFont="1" applyBorder="1" applyAlignment="1">
      <alignment horizontal="center" vertical="center"/>
    </xf>
    <xf numFmtId="0" fontId="23" fillId="0" borderId="23" xfId="3" quotePrefix="1" applyFont="1" applyBorder="1" applyAlignment="1">
      <alignment horizontal="center"/>
    </xf>
    <xf numFmtId="0" fontId="36" fillId="0" borderId="24" xfId="3" applyFont="1" applyBorder="1"/>
    <xf numFmtId="0" fontId="32" fillId="0" borderId="21" xfId="3" applyFont="1" applyBorder="1" applyAlignment="1">
      <alignment horizontal="center"/>
    </xf>
    <xf numFmtId="0" fontId="29" fillId="0" borderId="31" xfId="3" applyFont="1" applyBorder="1" applyAlignment="1">
      <alignment horizontal="left" vertical="center"/>
    </xf>
    <xf numFmtId="0" fontId="29" fillId="0" borderId="31" xfId="3" quotePrefix="1" applyFont="1" applyBorder="1" applyAlignment="1">
      <alignment horizontal="left" vertical="center"/>
    </xf>
    <xf numFmtId="0" fontId="29" fillId="0" borderId="28" xfId="3" quotePrefix="1" applyFont="1" applyBorder="1" applyAlignment="1">
      <alignment horizontal="center" vertical="center"/>
    </xf>
    <xf numFmtId="0" fontId="29" fillId="0" borderId="2" xfId="3" quotePrefix="1" applyFont="1" applyBorder="1" applyAlignment="1">
      <alignment horizontal="center"/>
    </xf>
    <xf numFmtId="0" fontId="29" fillId="0" borderId="44" xfId="3" quotePrefix="1" applyFont="1" applyBorder="1" applyAlignment="1">
      <alignment horizontal="center"/>
    </xf>
    <xf numFmtId="0" fontId="37" fillId="0" borderId="2" xfId="3" quotePrefix="1" applyFont="1" applyBorder="1" applyAlignment="1">
      <alignment horizontal="center"/>
    </xf>
    <xf numFmtId="0" fontId="31" fillId="0" borderId="2" xfId="3" applyFont="1" applyBorder="1"/>
    <xf numFmtId="0" fontId="29" fillId="6" borderId="31" xfId="3" applyFont="1" applyFill="1" applyBorder="1" applyAlignment="1">
      <alignment horizontal="left" vertical="center"/>
    </xf>
    <xf numFmtId="0" fontId="37" fillId="0" borderId="33" xfId="3" quotePrefix="1" applyFont="1" applyBorder="1" applyAlignment="1">
      <alignment horizontal="center"/>
    </xf>
    <xf numFmtId="0" fontId="31" fillId="6" borderId="21" xfId="3" quotePrefix="1" applyFont="1" applyFill="1" applyBorder="1" applyAlignment="1">
      <alignment horizontal="center"/>
    </xf>
    <xf numFmtId="0" fontId="29" fillId="0" borderId="79" xfId="3" quotePrefix="1" applyFont="1" applyBorder="1" applyAlignment="1">
      <alignment horizontal="center" vertical="top"/>
    </xf>
    <xf numFmtId="0" fontId="29" fillId="6" borderId="31" xfId="3" applyFont="1" applyFill="1" applyBorder="1" applyAlignment="1">
      <alignment horizontal="center" vertical="top"/>
    </xf>
    <xf numFmtId="0" fontId="23" fillId="0" borderId="32" xfId="3" quotePrefix="1" applyFont="1" applyBorder="1" applyAlignment="1">
      <alignment horizontal="center" vertical="top"/>
    </xf>
    <xf numFmtId="0" fontId="29" fillId="6" borderId="34" xfId="3" quotePrefix="1" applyFont="1" applyFill="1" applyBorder="1" applyAlignment="1">
      <alignment horizontal="center"/>
    </xf>
    <xf numFmtId="0" fontId="29" fillId="0" borderId="34" xfId="3" applyFont="1" applyBorder="1" applyAlignment="1">
      <alignment wrapText="1"/>
    </xf>
    <xf numFmtId="0" fontId="29" fillId="0" borderId="84" xfId="3" quotePrefix="1" applyFont="1" applyBorder="1" applyAlignment="1">
      <alignment horizontal="center" vertical="top"/>
    </xf>
    <xf numFmtId="0" fontId="29" fillId="6" borderId="34" xfId="3" applyFont="1" applyFill="1" applyBorder="1" applyAlignment="1">
      <alignment horizontal="center" vertical="top"/>
    </xf>
    <xf numFmtId="0" fontId="29" fillId="6" borderId="31" xfId="3" applyFont="1" applyFill="1" applyBorder="1" applyAlignment="1">
      <alignment horizontal="center" vertical="center"/>
    </xf>
    <xf numFmtId="0" fontId="29" fillId="6" borderId="5" xfId="3" applyFont="1" applyFill="1" applyBorder="1"/>
    <xf numFmtId="0" fontId="29" fillId="0" borderId="26" xfId="3" applyFont="1" applyBorder="1" applyAlignment="1">
      <alignment wrapText="1"/>
    </xf>
    <xf numFmtId="0" fontId="29" fillId="0" borderId="20" xfId="3" applyFont="1" applyBorder="1" applyAlignment="1">
      <alignment wrapText="1"/>
    </xf>
    <xf numFmtId="0" fontId="12" fillId="0" borderId="85" xfId="3" applyBorder="1" applyAlignment="1">
      <alignment horizontal="center"/>
    </xf>
    <xf numFmtId="0" fontId="23" fillId="0" borderId="86" xfId="3" applyFont="1" applyBorder="1" applyAlignment="1">
      <alignment horizontal="center" vertical="top"/>
    </xf>
    <xf numFmtId="0" fontId="23" fillId="0" borderId="33" xfId="3" applyFont="1" applyBorder="1" applyAlignment="1">
      <alignment horizontal="center" vertical="top"/>
    </xf>
    <xf numFmtId="0" fontId="29" fillId="0" borderId="33" xfId="3" quotePrefix="1" applyFont="1" applyBorder="1" applyAlignment="1">
      <alignment horizontal="center"/>
    </xf>
    <xf numFmtId="0" fontId="29" fillId="0" borderId="33" xfId="3" applyFont="1" applyBorder="1" applyAlignment="1">
      <alignment wrapText="1"/>
    </xf>
    <xf numFmtId="0" fontId="29" fillId="0" borderId="87" xfId="3" quotePrefix="1" applyFont="1" applyBorder="1" applyAlignment="1">
      <alignment horizontal="center" vertical="top"/>
    </xf>
    <xf numFmtId="0" fontId="29" fillId="0" borderId="32" xfId="3" applyFont="1" applyBorder="1" applyAlignment="1">
      <alignment wrapText="1"/>
    </xf>
    <xf numFmtId="0" fontId="29" fillId="0" borderId="32" xfId="3" applyFont="1" applyBorder="1" applyAlignment="1">
      <alignment horizontal="center" vertical="top"/>
    </xf>
    <xf numFmtId="0" fontId="12" fillId="0" borderId="0" xfId="3" applyAlignment="1">
      <alignment wrapText="1"/>
    </xf>
    <xf numFmtId="0" fontId="29" fillId="0" borderId="0" xfId="3" applyFont="1" applyAlignment="1">
      <alignment vertical="top"/>
    </xf>
    <xf numFmtId="0" fontId="29" fillId="0" borderId="2" xfId="3" quotePrefix="1" applyFont="1" applyBorder="1" applyAlignment="1">
      <alignment horizontal="center" vertical="center"/>
    </xf>
    <xf numFmtId="0" fontId="29" fillId="0" borderId="2" xfId="3" applyFont="1" applyBorder="1" applyAlignment="1">
      <alignment vertical="center"/>
    </xf>
    <xf numFmtId="0" fontId="29" fillId="0" borderId="4" xfId="3" applyFont="1" applyBorder="1" applyAlignment="1">
      <alignment vertical="center"/>
    </xf>
    <xf numFmtId="0" fontId="29" fillId="0" borderId="14" xfId="3" applyFont="1" applyBorder="1" applyAlignment="1">
      <alignment horizontal="center" vertical="center"/>
    </xf>
    <xf numFmtId="0" fontId="29" fillId="0" borderId="5" xfId="3" applyFont="1" applyBorder="1" applyAlignment="1">
      <alignment vertical="center"/>
    </xf>
    <xf numFmtId="0" fontId="29" fillId="0" borderId="0" xfId="3" applyFont="1" applyAlignment="1">
      <alignment vertical="center"/>
    </xf>
    <xf numFmtId="0" fontId="29" fillId="0" borderId="24" xfId="3" applyFont="1" applyBorder="1" applyAlignment="1">
      <alignment horizontal="center" vertical="center"/>
    </xf>
    <xf numFmtId="0" fontId="29" fillId="6" borderId="59" xfId="3" applyFont="1" applyFill="1" applyBorder="1" applyAlignment="1">
      <alignment horizontal="center"/>
    </xf>
    <xf numFmtId="0" fontId="23" fillId="6" borderId="4" xfId="3" applyFont="1" applyFill="1" applyBorder="1" applyAlignment="1">
      <alignment vertical="top"/>
    </xf>
    <xf numFmtId="0" fontId="29" fillId="6" borderId="16" xfId="3" applyFont="1" applyFill="1" applyBorder="1"/>
    <xf numFmtId="0" fontId="29" fillId="6" borderId="60" xfId="3" applyFont="1" applyFill="1" applyBorder="1" applyAlignment="1">
      <alignment horizontal="center" vertical="center"/>
    </xf>
    <xf numFmtId="0" fontId="29" fillId="0" borderId="15" xfId="3" applyFont="1" applyBorder="1" applyAlignment="1">
      <alignment vertical="top"/>
    </xf>
    <xf numFmtId="0" fontId="29" fillId="0" borderId="15" xfId="3" quotePrefix="1" applyFont="1" applyBorder="1" applyAlignment="1">
      <alignment horizontal="center" vertical="center"/>
    </xf>
    <xf numFmtId="0" fontId="29" fillId="0" borderId="14" xfId="3" applyFont="1" applyBorder="1" applyAlignment="1">
      <alignment vertical="center"/>
    </xf>
    <xf numFmtId="0" fontId="23" fillId="0" borderId="4" xfId="3" applyFont="1" applyBorder="1" applyAlignment="1">
      <alignment vertical="top"/>
    </xf>
    <xf numFmtId="0" fontId="23" fillId="0" borderId="4" xfId="3" quotePrefix="1" applyFont="1" applyBorder="1" applyAlignment="1">
      <alignment vertical="center"/>
    </xf>
    <xf numFmtId="0" fontId="29" fillId="0" borderId="9" xfId="3" quotePrefix="1" applyFont="1" applyBorder="1" applyAlignment="1">
      <alignment horizontal="center" vertical="center"/>
    </xf>
    <xf numFmtId="0" fontId="29" fillId="0" borderId="1" xfId="3" applyFont="1" applyBorder="1" applyAlignment="1">
      <alignment vertical="center"/>
    </xf>
    <xf numFmtId="0" fontId="29" fillId="0" borderId="1" xfId="3" quotePrefix="1" applyFont="1" applyBorder="1" applyAlignment="1">
      <alignment horizontal="center" vertical="center"/>
    </xf>
    <xf numFmtId="0" fontId="29" fillId="0" borderId="1" xfId="3" applyFont="1" applyBorder="1" applyAlignment="1">
      <alignment horizontal="center" vertical="center"/>
    </xf>
    <xf numFmtId="0" fontId="29" fillId="0" borderId="14" xfId="3" quotePrefix="1" applyFont="1" applyBorder="1" applyAlignment="1">
      <alignment horizontal="left" vertical="center"/>
    </xf>
    <xf numFmtId="0" fontId="29" fillId="0" borderId="45" xfId="3" applyFont="1" applyBorder="1" applyAlignment="1">
      <alignment horizontal="center" vertical="center"/>
    </xf>
    <xf numFmtId="0" fontId="23" fillId="0" borderId="2" xfId="3" quotePrefix="1" applyFont="1" applyBorder="1" applyAlignment="1">
      <alignment vertical="center"/>
    </xf>
    <xf numFmtId="0" fontId="29" fillId="0" borderId="26" xfId="3" quotePrefix="1" applyFont="1" applyBorder="1" applyAlignment="1">
      <alignment horizontal="left" vertical="center"/>
    </xf>
    <xf numFmtId="0" fontId="29" fillId="0" borderId="29" xfId="3" applyFont="1" applyBorder="1" applyAlignment="1">
      <alignment horizontal="center" vertical="center"/>
    </xf>
    <xf numFmtId="0" fontId="23" fillId="0" borderId="3" xfId="3" quotePrefix="1" applyFont="1" applyBorder="1" applyAlignment="1">
      <alignment horizontal="left" vertical="center"/>
    </xf>
    <xf numFmtId="0" fontId="29" fillId="0" borderId="28" xfId="3" quotePrefix="1" applyFont="1" applyBorder="1" applyAlignment="1">
      <alignment horizontal="left" vertical="center"/>
    </xf>
    <xf numFmtId="0" fontId="31" fillId="0" borderId="44" xfId="3" applyFont="1" applyBorder="1" applyAlignment="1">
      <alignment horizontal="center" vertical="center"/>
    </xf>
    <xf numFmtId="0" fontId="31" fillId="0" borderId="21" xfId="3" applyFont="1" applyBorder="1" applyAlignment="1">
      <alignment horizontal="left" vertical="center"/>
    </xf>
    <xf numFmtId="0" fontId="29" fillId="0" borderId="21" xfId="3" applyFont="1" applyBorder="1" applyAlignment="1">
      <alignment horizontal="center" vertical="center"/>
    </xf>
    <xf numFmtId="0" fontId="29" fillId="0" borderId="21" xfId="3" applyFont="1" applyBorder="1" applyAlignment="1">
      <alignment horizontal="left" vertical="center"/>
    </xf>
    <xf numFmtId="0" fontId="29" fillId="0" borderId="24" xfId="3" applyFont="1" applyBorder="1" applyAlignment="1">
      <alignment horizontal="left" vertical="center"/>
    </xf>
    <xf numFmtId="0" fontId="23" fillId="0" borderId="20" xfId="3" applyFont="1" applyBorder="1" applyAlignment="1">
      <alignment horizontal="center" vertical="center"/>
    </xf>
    <xf numFmtId="0" fontId="23" fillId="0" borderId="2" xfId="3" applyFont="1" applyBorder="1" applyAlignment="1">
      <alignment horizontal="center" vertical="center"/>
    </xf>
    <xf numFmtId="0" fontId="29" fillId="0" borderId="11" xfId="3" applyFont="1" applyBorder="1" applyAlignment="1">
      <alignment horizontal="left" vertical="center"/>
    </xf>
    <xf numFmtId="0" fontId="29" fillId="0" borderId="11" xfId="3" applyFont="1" applyBorder="1" applyAlignment="1">
      <alignment horizontal="center" vertical="center"/>
    </xf>
    <xf numFmtId="0" fontId="29" fillId="0" borderId="23" xfId="3" applyFont="1" applyBorder="1" applyAlignment="1">
      <alignment horizontal="center" vertical="center"/>
    </xf>
    <xf numFmtId="0" fontId="29" fillId="0" borderId="23" xfId="3" applyFont="1" applyBorder="1" applyAlignment="1">
      <alignment horizontal="left" vertical="center"/>
    </xf>
    <xf numFmtId="0" fontId="29" fillId="0" borderId="20" xfId="3" applyFont="1" applyBorder="1" applyAlignment="1">
      <alignment horizontal="center" vertical="center"/>
    </xf>
    <xf numFmtId="0" fontId="29" fillId="0" borderId="20" xfId="3" applyFont="1" applyBorder="1" applyAlignment="1">
      <alignment horizontal="left" vertical="center"/>
    </xf>
    <xf numFmtId="0" fontId="23" fillId="0" borderId="3" xfId="3" applyFont="1" applyBorder="1" applyAlignment="1">
      <alignment horizontal="center" vertical="center"/>
    </xf>
    <xf numFmtId="0" fontId="29" fillId="0" borderId="3" xfId="3" applyFont="1" applyBorder="1" applyAlignment="1">
      <alignment vertical="center"/>
    </xf>
    <xf numFmtId="0" fontId="29" fillId="0" borderId="3" xfId="3" applyFont="1" applyBorder="1" applyAlignment="1">
      <alignment horizontal="center" vertical="center"/>
    </xf>
    <xf numFmtId="0" fontId="29" fillId="0" borderId="3" xfId="3" applyFont="1" applyBorder="1" applyAlignment="1">
      <alignment horizontal="left" vertical="center"/>
    </xf>
    <xf numFmtId="0" fontId="29" fillId="0" borderId="2" xfId="3" quotePrefix="1" applyFont="1" applyBorder="1" applyAlignment="1">
      <alignment horizontal="left" vertical="center"/>
    </xf>
    <xf numFmtId="0" fontId="29" fillId="0" borderId="29" xfId="3" applyFont="1" applyBorder="1" applyAlignment="1">
      <alignment horizontal="left" vertical="center"/>
    </xf>
    <xf numFmtId="0" fontId="29" fillId="0" borderId="41" xfId="3" applyFont="1" applyBorder="1" applyAlignment="1">
      <alignment horizontal="center" vertical="center"/>
    </xf>
    <xf numFmtId="0" fontId="29" fillId="0" borderId="8" xfId="3" applyFont="1" applyBorder="1" applyAlignment="1">
      <alignment horizontal="center" vertical="top"/>
    </xf>
    <xf numFmtId="0" fontId="29" fillId="0" borderId="3" xfId="3" applyFont="1" applyBorder="1" applyAlignment="1">
      <alignment horizontal="center"/>
    </xf>
    <xf numFmtId="0" fontId="29" fillId="0" borderId="15" xfId="3" quotePrefix="1" applyFont="1" applyBorder="1" applyAlignment="1">
      <alignment horizontal="center" vertical="top"/>
    </xf>
    <xf numFmtId="0" fontId="31" fillId="0" borderId="44" xfId="3" applyFont="1" applyBorder="1" applyAlignment="1">
      <alignment horizontal="center" vertical="top"/>
    </xf>
    <xf numFmtId="0" fontId="29" fillId="0" borderId="45" xfId="3" quotePrefix="1" applyFont="1" applyBorder="1" applyAlignment="1">
      <alignment horizontal="center" vertical="top"/>
    </xf>
    <xf numFmtId="0" fontId="29" fillId="0" borderId="45" xfId="3" applyFont="1" applyBorder="1" applyAlignment="1">
      <alignment vertical="top"/>
    </xf>
    <xf numFmtId="0" fontId="23" fillId="0" borderId="4" xfId="3" quotePrefix="1" applyFont="1" applyBorder="1" applyAlignment="1">
      <alignment horizontal="center" vertical="top"/>
    </xf>
    <xf numFmtId="0" fontId="29" fillId="0" borderId="28" xfId="3" applyFont="1" applyBorder="1" applyAlignment="1">
      <alignment horizontal="center" vertical="top"/>
    </xf>
    <xf numFmtId="0" fontId="29" fillId="0" borderId="29" xfId="3" applyFont="1" applyBorder="1" applyAlignment="1">
      <alignment horizontal="center" vertical="top"/>
    </xf>
    <xf numFmtId="0" fontId="23" fillId="0" borderId="4" xfId="3" quotePrefix="1" applyFont="1" applyBorder="1" applyAlignment="1">
      <alignment horizontal="center" vertical="center"/>
    </xf>
    <xf numFmtId="0" fontId="31" fillId="0" borderId="14" xfId="3" quotePrefix="1" applyFont="1" applyBorder="1" applyAlignment="1">
      <alignment horizontal="center" vertical="center" wrapText="1"/>
    </xf>
    <xf numFmtId="0" fontId="31" fillId="0" borderId="12" xfId="3" applyFont="1" applyBorder="1" applyAlignment="1">
      <alignment vertical="center" wrapText="1"/>
    </xf>
    <xf numFmtId="0" fontId="29" fillId="0" borderId="14" xfId="3" quotePrefix="1" applyFont="1" applyBorder="1" applyAlignment="1">
      <alignment horizontal="center" vertical="center" wrapText="1"/>
    </xf>
    <xf numFmtId="0" fontId="29" fillId="6" borderId="14" xfId="3" applyFont="1" applyFill="1" applyBorder="1" applyAlignment="1">
      <alignment vertical="center" wrapText="1"/>
    </xf>
    <xf numFmtId="0" fontId="29" fillId="6" borderId="14" xfId="3" applyFont="1" applyFill="1" applyBorder="1" applyAlignment="1">
      <alignment horizontal="center" vertical="center" wrapText="1"/>
    </xf>
    <xf numFmtId="0" fontId="29" fillId="6" borderId="24" xfId="3" applyFont="1" applyFill="1" applyBorder="1"/>
    <xf numFmtId="0" fontId="23" fillId="0" borderId="2" xfId="3" quotePrefix="1" applyFont="1" applyBorder="1" applyAlignment="1">
      <alignment vertical="center" wrapText="1"/>
    </xf>
    <xf numFmtId="0" fontId="23" fillId="0" borderId="2" xfId="3" quotePrefix="1" applyFont="1" applyBorder="1" applyAlignment="1">
      <alignment horizontal="center" vertical="center" wrapText="1"/>
    </xf>
    <xf numFmtId="0" fontId="29" fillId="0" borderId="26" xfId="3" quotePrefix="1" applyFont="1" applyBorder="1" applyAlignment="1">
      <alignment vertical="top" wrapText="1"/>
    </xf>
    <xf numFmtId="0" fontId="23" fillId="0" borderId="20" xfId="3" quotePrefix="1" applyFont="1" applyBorder="1" applyAlignment="1">
      <alignment horizontal="center" vertical="top" wrapText="1"/>
    </xf>
    <xf numFmtId="0" fontId="23" fillId="0" borderId="20" xfId="3" quotePrefix="1" applyFont="1" applyBorder="1" applyAlignment="1">
      <alignment vertical="top" wrapText="1"/>
    </xf>
    <xf numFmtId="0" fontId="29" fillId="0" borderId="2" xfId="3" quotePrefix="1" applyFont="1" applyBorder="1" applyAlignment="1">
      <alignment horizontal="center" vertical="center" wrapText="1"/>
    </xf>
    <xf numFmtId="0" fontId="29" fillId="6" borderId="29" xfId="3" applyFont="1" applyFill="1" applyBorder="1"/>
    <xf numFmtId="0" fontId="29" fillId="0" borderId="14" xfId="3" applyFont="1" applyBorder="1" applyAlignment="1">
      <alignment horizontal="center" vertical="top"/>
    </xf>
    <xf numFmtId="0" fontId="29" fillId="0" borderId="3" xfId="3" quotePrefix="1" applyFont="1" applyBorder="1" applyAlignment="1">
      <alignment horizontal="center" vertical="top"/>
    </xf>
    <xf numFmtId="0" fontId="29" fillId="0" borderId="8" xfId="3" applyFont="1" applyBorder="1" applyAlignment="1">
      <alignment horizontal="left" vertical="top"/>
    </xf>
    <xf numFmtId="0" fontId="29" fillId="0" borderId="3" xfId="3" applyFont="1" applyBorder="1" applyAlignment="1">
      <alignment horizontal="center" vertical="top"/>
    </xf>
    <xf numFmtId="0" fontId="29" fillId="0" borderId="7" xfId="3" applyFont="1" applyBorder="1" applyAlignment="1">
      <alignment horizontal="left" vertical="top"/>
    </xf>
    <xf numFmtId="0" fontId="29" fillId="0" borderId="44" xfId="3" applyFont="1" applyBorder="1" applyAlignment="1">
      <alignment horizontal="center" vertical="center"/>
    </xf>
    <xf numFmtId="0" fontId="29" fillId="0" borderId="45" xfId="3" applyFont="1" applyBorder="1" applyAlignment="1">
      <alignment horizontal="left" vertical="center"/>
    </xf>
    <xf numFmtId="0" fontId="29" fillId="0" borderId="8" xfId="3" applyFont="1" applyBorder="1" applyAlignment="1">
      <alignment horizontal="left" vertical="center"/>
    </xf>
    <xf numFmtId="0" fontId="29" fillId="0" borderId="8" xfId="3" applyFont="1" applyBorder="1" applyAlignment="1">
      <alignment horizontal="center" vertical="center"/>
    </xf>
    <xf numFmtId="0" fontId="29" fillId="0" borderId="21" xfId="3" quotePrefix="1" applyFont="1" applyBorder="1" applyAlignment="1">
      <alignment horizontal="center" vertical="center"/>
    </xf>
    <xf numFmtId="0" fontId="23" fillId="0" borderId="7" xfId="3" applyFont="1" applyBorder="1" applyAlignment="1">
      <alignment vertical="top"/>
    </xf>
    <xf numFmtId="0" fontId="23" fillId="0" borderId="0" xfId="3" applyFont="1" applyAlignment="1">
      <alignment horizontal="center" vertical="top"/>
    </xf>
    <xf numFmtId="0" fontId="29" fillId="0" borderId="0" xfId="3" applyFont="1" applyAlignment="1">
      <alignment vertical="top" wrapText="1"/>
    </xf>
    <xf numFmtId="0" fontId="29" fillId="0" borderId="0" xfId="3" applyFont="1" applyAlignment="1">
      <alignment horizontal="center" vertical="center"/>
    </xf>
    <xf numFmtId="49" fontId="12" fillId="0" borderId="0" xfId="3" applyNumberFormat="1"/>
    <xf numFmtId="49" fontId="12" fillId="0" borderId="0" xfId="3" applyNumberFormat="1" applyAlignment="1">
      <alignment horizontal="center"/>
    </xf>
    <xf numFmtId="0" fontId="30" fillId="8" borderId="43" xfId="3" applyFont="1" applyFill="1" applyBorder="1" applyAlignment="1">
      <alignment horizontal="center"/>
    </xf>
    <xf numFmtId="0" fontId="30" fillId="8" borderId="39" xfId="3" applyFont="1" applyFill="1" applyBorder="1" applyAlignment="1">
      <alignment horizontal="center"/>
    </xf>
    <xf numFmtId="0" fontId="29" fillId="6" borderId="36" xfId="3" quotePrefix="1" applyFont="1" applyFill="1" applyBorder="1" applyAlignment="1">
      <alignment horizontal="center"/>
    </xf>
    <xf numFmtId="0" fontId="29" fillId="6" borderId="39" xfId="3" quotePrefix="1" applyFont="1" applyFill="1" applyBorder="1" applyAlignment="1">
      <alignment horizontal="center" vertical="top"/>
    </xf>
    <xf numFmtId="0" fontId="29" fillId="6" borderId="37" xfId="3" quotePrefix="1" applyFont="1" applyFill="1" applyBorder="1" applyAlignment="1">
      <alignment horizontal="center"/>
    </xf>
    <xf numFmtId="0" fontId="29" fillId="6" borderId="37" xfId="3" applyFont="1" applyFill="1" applyBorder="1"/>
    <xf numFmtId="0" fontId="29" fillId="6" borderId="38" xfId="3" applyFont="1" applyFill="1" applyBorder="1" applyAlignment="1">
      <alignment horizontal="center"/>
    </xf>
    <xf numFmtId="0" fontId="23" fillId="6" borderId="3" xfId="3" quotePrefix="1" applyFont="1" applyFill="1" applyBorder="1" applyAlignment="1">
      <alignment horizontal="center" vertical="top"/>
    </xf>
    <xf numFmtId="0" fontId="29" fillId="6" borderId="25" xfId="3" applyFont="1" applyFill="1" applyBorder="1" applyAlignment="1">
      <alignment horizontal="center"/>
    </xf>
    <xf numFmtId="0" fontId="29" fillId="6" borderId="14" xfId="3" quotePrefix="1" applyFont="1" applyFill="1" applyBorder="1" applyAlignment="1">
      <alignment horizontal="center" vertical="top"/>
    </xf>
    <xf numFmtId="0" fontId="29" fillId="6" borderId="14" xfId="3" quotePrefix="1" applyFont="1" applyFill="1" applyBorder="1" applyAlignment="1">
      <alignment horizontal="center" vertical="center"/>
    </xf>
    <xf numFmtId="0" fontId="29" fillId="6" borderId="14" xfId="3" applyFont="1" applyFill="1" applyBorder="1" applyAlignment="1">
      <alignment vertical="center"/>
    </xf>
    <xf numFmtId="0" fontId="29" fillId="6" borderId="90" xfId="3" applyFont="1" applyFill="1" applyBorder="1" applyAlignment="1">
      <alignment horizontal="center" vertical="center"/>
    </xf>
    <xf numFmtId="0" fontId="29" fillId="6" borderId="13" xfId="3" quotePrefix="1" applyFont="1" applyFill="1" applyBorder="1" applyAlignment="1">
      <alignment horizontal="center"/>
    </xf>
    <xf numFmtId="0" fontId="29" fillId="6" borderId="13" xfId="3" applyFont="1" applyFill="1" applyBorder="1"/>
    <xf numFmtId="0" fontId="29" fillId="6" borderId="27" xfId="3" applyFont="1" applyFill="1" applyBorder="1" applyAlignment="1">
      <alignment horizontal="center"/>
    </xf>
    <xf numFmtId="0" fontId="29" fillId="6" borderId="91" xfId="3" quotePrefix="1" applyFont="1" applyFill="1" applyBorder="1" applyAlignment="1">
      <alignment horizontal="center" vertical="center"/>
    </xf>
    <xf numFmtId="0" fontId="29" fillId="6" borderId="91" xfId="3" applyFont="1" applyFill="1" applyBorder="1"/>
    <xf numFmtId="0" fontId="29" fillId="6" borderId="92" xfId="3" quotePrefix="1" applyFont="1" applyFill="1" applyBorder="1" applyAlignment="1">
      <alignment horizontal="center"/>
    </xf>
    <xf numFmtId="0" fontId="29" fillId="6" borderId="92" xfId="3" applyFont="1" applyFill="1" applyBorder="1"/>
    <xf numFmtId="0" fontId="29" fillId="6" borderId="93" xfId="3" applyFont="1" applyFill="1" applyBorder="1" applyAlignment="1">
      <alignment horizontal="center"/>
    </xf>
    <xf numFmtId="0" fontId="29" fillId="6" borderId="5" xfId="3" quotePrefix="1" applyFont="1" applyFill="1" applyBorder="1" applyAlignment="1">
      <alignment horizontal="center"/>
    </xf>
    <xf numFmtId="0" fontId="29" fillId="6" borderId="2" xfId="3" quotePrefix="1" applyFont="1" applyFill="1" applyBorder="1" applyAlignment="1">
      <alignment horizontal="center" vertical="top"/>
    </xf>
    <xf numFmtId="0" fontId="29" fillId="6" borderId="21" xfId="3" applyFont="1" applyFill="1" applyBorder="1"/>
    <xf numFmtId="0" fontId="29" fillId="6" borderId="22" xfId="3" applyFont="1" applyFill="1" applyBorder="1" applyAlignment="1">
      <alignment horizontal="center"/>
    </xf>
    <xf numFmtId="0" fontId="23" fillId="6" borderId="2" xfId="3" quotePrefix="1" applyFont="1" applyFill="1" applyBorder="1" applyAlignment="1">
      <alignment horizontal="center" vertical="top"/>
    </xf>
    <xf numFmtId="0" fontId="29" fillId="6" borderId="1" xfId="3" quotePrefix="1" applyFont="1" applyFill="1" applyBorder="1" applyAlignment="1">
      <alignment horizontal="center"/>
    </xf>
    <xf numFmtId="0" fontId="29" fillId="6" borderId="11" xfId="3" applyFont="1" applyFill="1" applyBorder="1"/>
    <xf numFmtId="0" fontId="29" fillId="6" borderId="94" xfId="3" applyFont="1" applyFill="1" applyBorder="1" applyAlignment="1">
      <alignment horizontal="center"/>
    </xf>
    <xf numFmtId="0" fontId="29" fillId="6" borderId="14" xfId="3" applyFont="1" applyFill="1" applyBorder="1" applyAlignment="1">
      <alignment horizontal="left" vertical="top"/>
    </xf>
    <xf numFmtId="0" fontId="29" fillId="6" borderId="45" xfId="3" applyFont="1" applyFill="1" applyBorder="1"/>
    <xf numFmtId="0" fontId="29" fillId="6" borderId="46" xfId="3" applyFont="1" applyFill="1" applyBorder="1" applyAlignment="1">
      <alignment horizontal="center"/>
    </xf>
    <xf numFmtId="49" fontId="29" fillId="6" borderId="14" xfId="3" applyNumberFormat="1" applyFont="1" applyFill="1" applyBorder="1" applyAlignment="1">
      <alignment horizontal="center"/>
    </xf>
    <xf numFmtId="0" fontId="29" fillId="6" borderId="2" xfId="3" applyFont="1" applyFill="1" applyBorder="1" applyAlignment="1">
      <alignment horizontal="left" vertical="top"/>
    </xf>
    <xf numFmtId="49" fontId="29" fillId="6" borderId="1" xfId="3" applyNumberFormat="1" applyFont="1" applyFill="1" applyBorder="1" applyAlignment="1">
      <alignment horizontal="center"/>
    </xf>
    <xf numFmtId="0" fontId="29" fillId="6" borderId="1" xfId="3" applyFont="1" applyFill="1" applyBorder="1"/>
    <xf numFmtId="49" fontId="29" fillId="6" borderId="3" xfId="3" applyNumberFormat="1" applyFont="1" applyFill="1" applyBorder="1" applyAlignment="1">
      <alignment horizontal="center"/>
    </xf>
    <xf numFmtId="0" fontId="31" fillId="6" borderId="20" xfId="3" quotePrefix="1" applyFont="1" applyFill="1" applyBorder="1" applyAlignment="1">
      <alignment horizontal="center"/>
    </xf>
    <xf numFmtId="0" fontId="31" fillId="6" borderId="21" xfId="3" quotePrefix="1" applyFont="1" applyFill="1" applyBorder="1" applyAlignment="1">
      <alignment horizontal="left"/>
    </xf>
    <xf numFmtId="0" fontId="31" fillId="6" borderId="21" xfId="3" quotePrefix="1" applyFont="1" applyFill="1" applyBorder="1"/>
    <xf numFmtId="0" fontId="31" fillId="6" borderId="22" xfId="3" quotePrefix="1" applyFont="1" applyFill="1" applyBorder="1" applyAlignment="1">
      <alignment horizontal="left"/>
    </xf>
    <xf numFmtId="0" fontId="29" fillId="6" borderId="26" xfId="3" quotePrefix="1" applyFont="1" applyFill="1" applyBorder="1" applyAlignment="1">
      <alignment horizontal="left"/>
    </xf>
    <xf numFmtId="0" fontId="29" fillId="6" borderId="24" xfId="3" quotePrefix="1" applyFont="1" applyFill="1" applyBorder="1"/>
    <xf numFmtId="0" fontId="29" fillId="6" borderId="25" xfId="3" quotePrefix="1" applyFont="1" applyFill="1" applyBorder="1" applyAlignment="1">
      <alignment horizontal="center"/>
    </xf>
    <xf numFmtId="0" fontId="23" fillId="6" borderId="20" xfId="3" quotePrefix="1" applyFont="1" applyFill="1" applyBorder="1" applyAlignment="1">
      <alignment horizontal="center"/>
    </xf>
    <xf numFmtId="0" fontId="23" fillId="6" borderId="20" xfId="3" quotePrefix="1" applyFont="1" applyFill="1" applyBorder="1" applyAlignment="1">
      <alignment horizontal="left"/>
    </xf>
    <xf numFmtId="0" fontId="29" fillId="6" borderId="23" xfId="3" quotePrefix="1" applyFont="1" applyFill="1" applyBorder="1" applyAlignment="1">
      <alignment horizontal="center"/>
    </xf>
    <xf numFmtId="0" fontId="29" fillId="6" borderId="24" xfId="3" quotePrefix="1" applyFont="1" applyFill="1" applyBorder="1" applyAlignment="1">
      <alignment horizontal="left"/>
    </xf>
    <xf numFmtId="0" fontId="23" fillId="6" borderId="3" xfId="3" quotePrefix="1" applyFont="1" applyFill="1" applyBorder="1" applyAlignment="1">
      <alignment horizontal="left"/>
    </xf>
    <xf numFmtId="0" fontId="29" fillId="6" borderId="29" xfId="3" quotePrefix="1" applyFont="1" applyFill="1" applyBorder="1"/>
    <xf numFmtId="0" fontId="29" fillId="6" borderId="30" xfId="3" quotePrefix="1" applyFont="1" applyFill="1" applyBorder="1" applyAlignment="1">
      <alignment horizontal="center"/>
    </xf>
    <xf numFmtId="0" fontId="31" fillId="6" borderId="22" xfId="3" quotePrefix="1" applyFont="1" applyFill="1" applyBorder="1" applyAlignment="1">
      <alignment horizontal="center"/>
    </xf>
    <xf numFmtId="0" fontId="29" fillId="6" borderId="31" xfId="3" quotePrefix="1" applyFont="1" applyFill="1" applyBorder="1" applyAlignment="1">
      <alignment horizontal="center"/>
    </xf>
    <xf numFmtId="0" fontId="29" fillId="6" borderId="31" xfId="3" quotePrefix="1" applyFont="1" applyFill="1" applyBorder="1" applyAlignment="1">
      <alignment horizontal="left"/>
    </xf>
    <xf numFmtId="0" fontId="29" fillId="6" borderId="40" xfId="3" quotePrefix="1" applyFont="1" applyFill="1" applyBorder="1" applyAlignment="1">
      <alignment horizontal="center"/>
    </xf>
    <xf numFmtId="0" fontId="29" fillId="6" borderId="2" xfId="3" applyFont="1" applyFill="1" applyBorder="1" applyAlignment="1">
      <alignment vertical="top"/>
    </xf>
    <xf numFmtId="0" fontId="29" fillId="6" borderId="2" xfId="3" applyFont="1" applyFill="1" applyBorder="1"/>
    <xf numFmtId="0" fontId="29" fillId="6" borderId="21" xfId="3" applyFont="1" applyFill="1" applyBorder="1" applyAlignment="1">
      <alignment horizontal="center"/>
    </xf>
    <xf numFmtId="0" fontId="29" fillId="6" borderId="90" xfId="3" applyFont="1" applyFill="1" applyBorder="1" applyAlignment="1">
      <alignment horizontal="center"/>
    </xf>
    <xf numFmtId="0" fontId="29" fillId="6" borderId="64" xfId="3" applyFont="1" applyFill="1" applyBorder="1" applyAlignment="1">
      <alignment horizontal="center"/>
    </xf>
    <xf numFmtId="0" fontId="29" fillId="6" borderId="63" xfId="3" applyFont="1" applyFill="1" applyBorder="1" applyAlignment="1">
      <alignment horizontal="left" vertical="top"/>
    </xf>
    <xf numFmtId="0" fontId="29" fillId="6" borderId="65" xfId="3" applyFont="1" applyFill="1" applyBorder="1" applyAlignment="1">
      <alignment horizontal="center"/>
    </xf>
    <xf numFmtId="0" fontId="29" fillId="6" borderId="16" xfId="3" applyFont="1" applyFill="1" applyBorder="1" applyAlignment="1">
      <alignment horizontal="center"/>
    </xf>
    <xf numFmtId="0" fontId="29" fillId="6" borderId="17" xfId="3" applyFont="1" applyFill="1" applyBorder="1" applyAlignment="1">
      <alignment horizontal="left" vertical="top"/>
    </xf>
    <xf numFmtId="0" fontId="29" fillId="0" borderId="17" xfId="3" quotePrefix="1" applyFont="1" applyBorder="1" applyAlignment="1">
      <alignment horizontal="center"/>
    </xf>
    <xf numFmtId="0" fontId="29" fillId="0" borderId="17" xfId="3" applyFont="1" applyBorder="1"/>
    <xf numFmtId="0" fontId="23" fillId="6" borderId="0" xfId="3" quotePrefix="1" applyFont="1" applyFill="1" applyAlignment="1">
      <alignment horizontal="center" vertical="top"/>
    </xf>
    <xf numFmtId="0" fontId="29" fillId="0" borderId="68" xfId="3" applyFont="1" applyBorder="1" applyAlignment="1">
      <alignment horizontal="center"/>
    </xf>
    <xf numFmtId="0" fontId="31" fillId="0" borderId="39" xfId="3" quotePrefix="1" applyFont="1" applyBorder="1" applyAlignment="1">
      <alignment horizontal="center" vertical="center"/>
    </xf>
    <xf numFmtId="0" fontId="30" fillId="0" borderId="36" xfId="3" applyFont="1" applyBorder="1" applyAlignment="1">
      <alignment horizontal="left" vertical="center"/>
    </xf>
    <xf numFmtId="0" fontId="29" fillId="0" borderId="36" xfId="3" applyFont="1" applyBorder="1" applyAlignment="1">
      <alignment horizontal="center"/>
    </xf>
    <xf numFmtId="0" fontId="31" fillId="0" borderId="14" xfId="3" quotePrefix="1" applyFont="1" applyBorder="1" applyAlignment="1">
      <alignment horizontal="center" vertical="top"/>
    </xf>
    <xf numFmtId="0" fontId="31" fillId="0" borderId="13" xfId="3" applyFont="1" applyBorder="1"/>
    <xf numFmtId="0" fontId="29" fillId="0" borderId="12" xfId="3" applyFont="1" applyBorder="1"/>
    <xf numFmtId="0" fontId="29" fillId="0" borderId="20" xfId="3" quotePrefix="1" applyFont="1" applyBorder="1" applyAlignment="1">
      <alignment horizontal="center" vertical="top"/>
    </xf>
    <xf numFmtId="0" fontId="31" fillId="0" borderId="1" xfId="3" applyFont="1" applyBorder="1"/>
    <xf numFmtId="0" fontId="29" fillId="0" borderId="11" xfId="3" quotePrefix="1" applyFont="1" applyBorder="1" applyAlignment="1">
      <alignment horizontal="center"/>
    </xf>
    <xf numFmtId="0" fontId="29" fillId="0" borderId="11" xfId="3" applyFont="1" applyBorder="1"/>
    <xf numFmtId="0" fontId="31" fillId="0" borderId="1" xfId="3" quotePrefix="1" applyFont="1" applyBorder="1" applyAlignment="1">
      <alignment horizontal="center" vertical="top"/>
    </xf>
    <xf numFmtId="0" fontId="29" fillId="0" borderId="11" xfId="3" applyFont="1" applyBorder="1" applyAlignment="1">
      <alignment horizontal="center"/>
    </xf>
    <xf numFmtId="0" fontId="29" fillId="0" borderId="1" xfId="3" applyFont="1" applyBorder="1"/>
    <xf numFmtId="0" fontId="29" fillId="0" borderId="12" xfId="3" applyFont="1" applyBorder="1" applyAlignment="1">
      <alignment vertical="center" wrapText="1"/>
    </xf>
    <xf numFmtId="0" fontId="29" fillId="0" borderId="13" xfId="3" applyFont="1" applyBorder="1" applyAlignment="1">
      <alignment vertical="center" wrapText="1"/>
    </xf>
    <xf numFmtId="0" fontId="29" fillId="0" borderId="44" xfId="3" quotePrefix="1" applyFont="1" applyBorder="1" applyAlignment="1">
      <alignment horizontal="center" vertical="top"/>
    </xf>
    <xf numFmtId="0" fontId="39" fillId="0" borderId="1" xfId="6" applyFont="1" applyBorder="1" applyAlignment="1">
      <alignment vertical="top" wrapText="1"/>
    </xf>
    <xf numFmtId="0" fontId="29" fillId="0" borderId="12" xfId="3" applyFont="1" applyBorder="1" applyAlignment="1">
      <alignment wrapText="1"/>
    </xf>
    <xf numFmtId="0" fontId="29" fillId="0" borderId="2" xfId="3" quotePrefix="1" applyFont="1" applyBorder="1" applyAlignment="1">
      <alignment horizontal="center" vertical="top"/>
    </xf>
    <xf numFmtId="0" fontId="31" fillId="0" borderId="1" xfId="3" quotePrefix="1" applyFont="1" applyBorder="1" applyAlignment="1">
      <alignment horizontal="center" vertical="center"/>
    </xf>
    <xf numFmtId="0" fontId="31" fillId="0" borderId="11" xfId="3" applyFont="1" applyBorder="1"/>
    <xf numFmtId="0" fontId="31" fillId="0" borderId="14" xfId="3" applyFont="1" applyBorder="1"/>
    <xf numFmtId="0" fontId="29" fillId="0" borderId="11" xfId="3" applyFont="1" applyBorder="1" applyAlignment="1">
      <alignment vertical="top"/>
    </xf>
    <xf numFmtId="0" fontId="29" fillId="0" borderId="5" xfId="3" quotePrefix="1" applyFont="1" applyBorder="1" applyAlignment="1">
      <alignment horizontal="center" vertical="center"/>
    </xf>
    <xf numFmtId="0" fontId="29" fillId="0" borderId="1" xfId="3" quotePrefix="1" applyFont="1" applyBorder="1" applyAlignment="1">
      <alignment horizontal="center" vertical="top"/>
    </xf>
    <xf numFmtId="0" fontId="29" fillId="0" borderId="11" xfId="3" applyFont="1" applyBorder="1" applyAlignment="1">
      <alignment vertical="center" wrapText="1"/>
    </xf>
    <xf numFmtId="0" fontId="29" fillId="0" borderId="8" xfId="3" quotePrefix="1" applyFont="1" applyBorder="1" applyAlignment="1">
      <alignment horizontal="center" vertical="top"/>
    </xf>
    <xf numFmtId="0" fontId="31" fillId="0" borderId="3" xfId="3" quotePrefix="1" applyFont="1" applyBorder="1" applyAlignment="1">
      <alignment horizontal="center" vertical="center"/>
    </xf>
    <xf numFmtId="0" fontId="31" fillId="0" borderId="8" xfId="3" applyFont="1" applyBorder="1"/>
    <xf numFmtId="0" fontId="31" fillId="0" borderId="2" xfId="3" quotePrefix="1" applyFont="1" applyBorder="1" applyAlignment="1">
      <alignment horizontal="center" vertical="center"/>
    </xf>
    <xf numFmtId="0" fontId="29" fillId="0" borderId="13" xfId="3" applyFont="1" applyBorder="1" applyAlignment="1">
      <alignment vertical="top" wrapText="1"/>
    </xf>
    <xf numFmtId="0" fontId="29" fillId="0" borderId="21" xfId="3" quotePrefix="1" applyFont="1" applyBorder="1" applyAlignment="1">
      <alignment horizontal="center" vertical="top"/>
    </xf>
    <xf numFmtId="0" fontId="29" fillId="0" borderId="5" xfId="3" applyFont="1" applyBorder="1" applyAlignment="1">
      <alignment horizontal="center" vertical="top"/>
    </xf>
    <xf numFmtId="0" fontId="29" fillId="0" borderId="1" xfId="3" quotePrefix="1" applyFont="1" applyBorder="1" applyAlignment="1">
      <alignment horizontal="center"/>
    </xf>
    <xf numFmtId="0" fontId="29" fillId="6" borderId="0" xfId="3" quotePrefix="1" applyFont="1" applyFill="1" applyAlignment="1">
      <alignment horizontal="center" vertical="top"/>
    </xf>
    <xf numFmtId="0" fontId="29" fillId="0" borderId="91" xfId="3" quotePrefix="1" applyFont="1" applyBorder="1" applyAlignment="1">
      <alignment horizontal="center" vertical="top"/>
    </xf>
    <xf numFmtId="0" fontId="29" fillId="0" borderId="91" xfId="3" quotePrefix="1" applyFont="1" applyBorder="1" applyAlignment="1">
      <alignment horizontal="center" vertical="center"/>
    </xf>
    <xf numFmtId="0" fontId="29" fillId="0" borderId="92" xfId="3" applyFont="1" applyBorder="1"/>
    <xf numFmtId="0" fontId="29" fillId="0" borderId="92" xfId="3" quotePrefix="1" applyFont="1" applyBorder="1" applyAlignment="1">
      <alignment horizontal="center"/>
    </xf>
    <xf numFmtId="0" fontId="29" fillId="0" borderId="11" xfId="3" applyFont="1" applyBorder="1" applyAlignment="1">
      <alignment horizontal="center" vertical="top"/>
    </xf>
    <xf numFmtId="0" fontId="29" fillId="0" borderId="14" xfId="3" applyFont="1" applyBorder="1" applyAlignment="1">
      <alignment wrapText="1"/>
    </xf>
    <xf numFmtId="0" fontId="31" fillId="0" borderId="1" xfId="3" quotePrefix="1" applyFont="1" applyBorder="1" applyAlignment="1">
      <alignment horizontal="left" vertical="center"/>
    </xf>
    <xf numFmtId="0" fontId="29" fillId="0" borderId="1" xfId="3" quotePrefix="1" applyFont="1" applyBorder="1" applyAlignment="1">
      <alignment horizontal="left" vertical="center"/>
    </xf>
    <xf numFmtId="0" fontId="31" fillId="0" borderId="1" xfId="3" applyFont="1" applyBorder="1" applyAlignment="1">
      <alignment vertical="center"/>
    </xf>
    <xf numFmtId="0" fontId="29" fillId="6" borderId="1" xfId="3" applyFont="1" applyFill="1" applyBorder="1" applyAlignment="1">
      <alignment horizontal="center" vertical="center"/>
    </xf>
    <xf numFmtId="0" fontId="23" fillId="6" borderId="3" xfId="3" quotePrefix="1" applyFont="1" applyFill="1" applyBorder="1" applyAlignment="1">
      <alignment horizontal="center" vertical="center"/>
    </xf>
    <xf numFmtId="0" fontId="40" fillId="0" borderId="13" xfId="3" applyFont="1" applyBorder="1"/>
    <xf numFmtId="0" fontId="23" fillId="6" borderId="2" xfId="3" quotePrefix="1" applyFont="1" applyFill="1" applyBorder="1" applyAlignment="1">
      <alignment horizontal="center" vertical="center"/>
    </xf>
    <xf numFmtId="0" fontId="31" fillId="6" borderId="2" xfId="3" applyFont="1" applyFill="1" applyBorder="1" applyAlignment="1">
      <alignment vertical="center"/>
    </xf>
    <xf numFmtId="0" fontId="19" fillId="0" borderId="11" xfId="3" applyFont="1" applyBorder="1"/>
    <xf numFmtId="0" fontId="29" fillId="0" borderId="13" xfId="3" applyFont="1" applyBorder="1" applyAlignment="1">
      <alignment vertical="top"/>
    </xf>
    <xf numFmtId="0" fontId="29" fillId="0" borderId="13" xfId="3" applyFont="1" applyBorder="1" applyAlignment="1">
      <alignment horizontal="center" vertical="top"/>
    </xf>
    <xf numFmtId="0" fontId="31" fillId="0" borderId="14" xfId="3" quotePrefix="1" applyFont="1" applyBorder="1" applyAlignment="1">
      <alignment horizontal="center"/>
    </xf>
    <xf numFmtId="0" fontId="29" fillId="0" borderId="20" xfId="3" quotePrefix="1" applyFont="1" applyBorder="1" applyAlignment="1">
      <alignment horizontal="center"/>
    </xf>
    <xf numFmtId="0" fontId="31" fillId="0" borderId="1" xfId="3" quotePrefix="1" applyFont="1" applyBorder="1" applyAlignment="1">
      <alignment horizontal="center"/>
    </xf>
    <xf numFmtId="0" fontId="29" fillId="6" borderId="11" xfId="3" applyFont="1" applyFill="1" applyBorder="1" applyAlignment="1">
      <alignment horizontal="center" vertical="center"/>
    </xf>
    <xf numFmtId="0" fontId="29" fillId="6" borderId="45" xfId="3" applyFont="1" applyFill="1" applyBorder="1" applyAlignment="1">
      <alignment horizontal="center" vertical="top"/>
    </xf>
    <xf numFmtId="0" fontId="31" fillId="0" borderId="1" xfId="3" applyFont="1" applyBorder="1" applyAlignment="1">
      <alignment horizontal="center"/>
    </xf>
    <xf numFmtId="0" fontId="29" fillId="6" borderId="11" xfId="3" applyFont="1" applyFill="1" applyBorder="1" applyAlignment="1">
      <alignment horizontal="center"/>
    </xf>
    <xf numFmtId="0" fontId="29" fillId="0" borderId="15" xfId="3" quotePrefix="1" applyFont="1" applyBorder="1" applyAlignment="1">
      <alignment horizontal="center"/>
    </xf>
    <xf numFmtId="0" fontId="19" fillId="0" borderId="2" xfId="3" quotePrefix="1" applyFont="1" applyBorder="1" applyAlignment="1">
      <alignment horizontal="center" vertical="top"/>
    </xf>
    <xf numFmtId="0" fontId="19" fillId="0" borderId="2" xfId="3" quotePrefix="1" applyFont="1" applyBorder="1" applyAlignment="1">
      <alignment horizontal="left" vertical="top"/>
    </xf>
    <xf numFmtId="0" fontId="29" fillId="6" borderId="21" xfId="3" applyFont="1" applyFill="1" applyBorder="1" applyAlignment="1">
      <alignment horizontal="center" vertical="top"/>
    </xf>
    <xf numFmtId="0" fontId="29" fillId="6" borderId="1" xfId="3" quotePrefix="1" applyFont="1" applyFill="1" applyBorder="1" applyAlignment="1">
      <alignment horizontal="center" vertical="top"/>
    </xf>
    <xf numFmtId="0" fontId="29" fillId="6" borderId="1" xfId="3" quotePrefix="1" applyFont="1" applyFill="1" applyBorder="1" applyAlignment="1">
      <alignment horizontal="left" vertical="top"/>
    </xf>
    <xf numFmtId="0" fontId="19" fillId="0" borderId="14" xfId="3" applyFont="1" applyBorder="1" applyAlignment="1">
      <alignment horizontal="center"/>
    </xf>
    <xf numFmtId="0" fontId="19" fillId="0" borderId="14" xfId="3" applyFont="1" applyBorder="1"/>
    <xf numFmtId="0" fontId="19" fillId="0" borderId="21" xfId="3" applyFont="1" applyBorder="1" applyAlignment="1">
      <alignment horizontal="center"/>
    </xf>
    <xf numFmtId="0" fontId="19" fillId="0" borderId="21" xfId="3" applyFont="1" applyBorder="1"/>
    <xf numFmtId="0" fontId="19" fillId="6" borderId="21" xfId="3" applyFont="1" applyFill="1" applyBorder="1" applyAlignment="1">
      <alignment horizontal="center"/>
    </xf>
    <xf numFmtId="0" fontId="19" fillId="0" borderId="24" xfId="3" applyFont="1" applyBorder="1" applyAlignment="1">
      <alignment horizontal="center"/>
    </xf>
    <xf numFmtId="0" fontId="19" fillId="0" borderId="24" xfId="3" applyFont="1" applyBorder="1"/>
    <xf numFmtId="0" fontId="19" fillId="6" borderId="24" xfId="3" applyFont="1" applyFill="1" applyBorder="1" applyAlignment="1">
      <alignment horizontal="center"/>
    </xf>
    <xf numFmtId="0" fontId="19" fillId="0" borderId="29" xfId="3" applyFont="1" applyBorder="1" applyAlignment="1">
      <alignment horizontal="center"/>
    </xf>
    <xf numFmtId="0" fontId="19" fillId="0" borderId="29" xfId="3" applyFont="1" applyBorder="1"/>
    <xf numFmtId="0" fontId="19" fillId="6" borderId="29" xfId="3" applyFont="1" applyFill="1" applyBorder="1" applyAlignment="1">
      <alignment horizontal="center"/>
    </xf>
    <xf numFmtId="0" fontId="31" fillId="0" borderId="14" xfId="3" applyFont="1" applyBorder="1" applyAlignment="1">
      <alignment vertical="top"/>
    </xf>
    <xf numFmtId="0" fontId="29" fillId="0" borderId="45" xfId="3" quotePrefix="1" applyFont="1" applyBorder="1" applyAlignment="1">
      <alignment vertical="top"/>
    </xf>
    <xf numFmtId="0" fontId="29" fillId="0" borderId="24" xfId="3" quotePrefix="1" applyFont="1" applyBorder="1"/>
    <xf numFmtId="0" fontId="23" fillId="6" borderId="33" xfId="3" quotePrefix="1" applyFont="1" applyFill="1" applyBorder="1" applyAlignment="1">
      <alignment horizontal="center" vertical="top"/>
    </xf>
    <xf numFmtId="49" fontId="29" fillId="6" borderId="91" xfId="3" applyNumberFormat="1" applyFont="1" applyFill="1" applyBorder="1" applyAlignment="1">
      <alignment horizontal="center"/>
    </xf>
    <xf numFmtId="0" fontId="29" fillId="6" borderId="49" xfId="3" applyFont="1" applyFill="1" applyBorder="1" applyAlignment="1">
      <alignment horizontal="center"/>
    </xf>
    <xf numFmtId="0" fontId="42" fillId="0" borderId="0" xfId="7" applyFont="1" applyAlignment="1">
      <alignment horizontal="center" vertical="center" wrapText="1" readingOrder="1"/>
    </xf>
    <xf numFmtId="0" fontId="43" fillId="0" borderId="58" xfId="7" applyFont="1" applyBorder="1" applyAlignment="1">
      <alignment horizontal="center" vertical="center" wrapText="1" readingOrder="1"/>
    </xf>
    <xf numFmtId="0" fontId="27" fillId="0" borderId="61" xfId="4" applyBorder="1" applyAlignment="1" applyProtection="1">
      <alignment horizontal="center" vertical="center" wrapText="1" readingOrder="1"/>
    </xf>
    <xf numFmtId="0" fontId="27" fillId="0" borderId="61" xfId="4" applyBorder="1" applyAlignment="1" applyProtection="1">
      <alignment horizontal="left" vertical="center" readingOrder="1"/>
    </xf>
    <xf numFmtId="0" fontId="44" fillId="1" borderId="61" xfId="7" applyFont="1" applyFill="1" applyBorder="1" applyAlignment="1">
      <alignment horizontal="center" vertical="center" wrapText="1" readingOrder="1"/>
    </xf>
    <xf numFmtId="0" fontId="45" fillId="0" borderId="0" xfId="7" applyFont="1" applyAlignment="1">
      <alignment horizontal="center" vertical="center" wrapText="1" readingOrder="1"/>
    </xf>
    <xf numFmtId="0" fontId="46" fillId="0" borderId="61" xfId="4" applyFont="1" applyBorder="1" applyAlignment="1" applyProtection="1">
      <alignment horizontal="left" vertical="center" readingOrder="1"/>
    </xf>
    <xf numFmtId="0" fontId="43" fillId="0" borderId="70" xfId="7" applyFont="1" applyBorder="1" applyAlignment="1">
      <alignment horizontal="center" vertical="center" wrapText="1" readingOrder="1"/>
    </xf>
    <xf numFmtId="0" fontId="43" fillId="0" borderId="0" xfId="7" applyFont="1" applyAlignment="1">
      <alignment horizontal="center" vertical="center" wrapText="1" readingOrder="1"/>
    </xf>
    <xf numFmtId="0" fontId="47" fillId="0" borderId="0" xfId="3" applyFont="1"/>
    <xf numFmtId="0" fontId="43" fillId="0" borderId="57" xfId="7" applyFont="1" applyBorder="1" applyAlignment="1">
      <alignment horizontal="center" vertical="center" wrapText="1" readingOrder="1"/>
    </xf>
    <xf numFmtId="0" fontId="18" fillId="0" borderId="0" xfId="7" applyFont="1" applyAlignment="1">
      <alignment horizontal="center" wrapText="1" readingOrder="1"/>
    </xf>
    <xf numFmtId="0" fontId="49" fillId="0" borderId="86" xfId="7" applyFont="1" applyBorder="1" applyAlignment="1">
      <alignment horizontal="center" vertical="center" wrapText="1" readingOrder="1"/>
    </xf>
    <xf numFmtId="0" fontId="49" fillId="0" borderId="0" xfId="7" applyFont="1" applyAlignment="1">
      <alignment horizontal="center" vertical="center" wrapText="1" readingOrder="1"/>
    </xf>
    <xf numFmtId="0" fontId="42" fillId="0" borderId="0" xfId="7" applyFont="1" applyAlignment="1">
      <alignment horizontal="center" wrapText="1" readingOrder="1"/>
    </xf>
    <xf numFmtId="0" fontId="12" fillId="0" borderId="0" xfId="7" applyFont="1" applyAlignment="1">
      <alignment horizontal="center" vertical="top" wrapText="1" readingOrder="1"/>
    </xf>
    <xf numFmtId="0" fontId="43" fillId="0" borderId="98" xfId="7" applyFont="1" applyBorder="1" applyAlignment="1">
      <alignment horizontal="center" vertical="center" wrapText="1" readingOrder="1"/>
    </xf>
    <xf numFmtId="0" fontId="52" fillId="0" borderId="9" xfId="7" applyFont="1" applyBorder="1" applyAlignment="1">
      <alignment horizontal="center" wrapText="1" readingOrder="1"/>
    </xf>
    <xf numFmtId="0" fontId="52" fillId="0" borderId="11" xfId="7" applyFont="1" applyBorder="1" applyAlignment="1">
      <alignment horizontal="center" vertical="top" wrapText="1" readingOrder="1"/>
    </xf>
    <xf numFmtId="0" fontId="51" fillId="11" borderId="9" xfId="7" quotePrefix="1" applyFont="1" applyFill="1" applyBorder="1" applyAlignment="1">
      <alignment horizontal="center" vertical="top" wrapText="1" readingOrder="1"/>
    </xf>
    <xf numFmtId="0" fontId="51" fillId="10" borderId="11" xfId="8" quotePrefix="1" applyFont="1">
      <alignment horizontal="center" vertical="top" wrapText="1" readingOrder="1"/>
    </xf>
    <xf numFmtId="0" fontId="51" fillId="10" borderId="11" xfId="8" applyFont="1">
      <alignment horizontal="center" vertical="top" wrapText="1" readingOrder="1"/>
    </xf>
    <xf numFmtId="0" fontId="52" fillId="0" borderId="94" xfId="7" applyFont="1" applyBorder="1" applyAlignment="1">
      <alignment horizontal="center" vertical="top" wrapText="1" readingOrder="1"/>
    </xf>
    <xf numFmtId="0" fontId="12" fillId="0" borderId="98" xfId="7" applyFont="1" applyBorder="1" applyAlignment="1">
      <alignment horizontal="center" vertical="top" wrapText="1" readingOrder="1"/>
    </xf>
    <xf numFmtId="0" fontId="42" fillId="0" borderId="9" xfId="7" applyFont="1" applyBorder="1" applyAlignment="1">
      <alignment horizontal="center" wrapText="1" readingOrder="1"/>
    </xf>
    <xf numFmtId="0" fontId="51" fillId="0" borderId="9" xfId="7" quotePrefix="1" applyFont="1" applyBorder="1" applyAlignment="1">
      <alignment horizontal="center" vertical="top" wrapText="1" readingOrder="1"/>
    </xf>
    <xf numFmtId="0" fontId="51" fillId="0" borderId="0" xfId="9" quotePrefix="1" applyFont="1" applyAlignment="1">
      <alignment wrapText="1"/>
    </xf>
    <xf numFmtId="0" fontId="52" fillId="0" borderId="9" xfId="7" quotePrefix="1" applyFont="1" applyBorder="1" applyAlignment="1">
      <alignment horizontal="center" vertical="top" wrapText="1" readingOrder="1"/>
    </xf>
    <xf numFmtId="0" fontId="12" fillId="0" borderId="0" xfId="10" applyAlignment="1">
      <alignment wrapText="1"/>
    </xf>
    <xf numFmtId="0" fontId="52" fillId="0" borderId="9" xfId="7" applyFont="1" applyBorder="1" applyAlignment="1">
      <alignment horizontal="center" vertical="top" wrapText="1" readingOrder="1"/>
    </xf>
    <xf numFmtId="0" fontId="42" fillId="0" borderId="98" xfId="7" applyFont="1" applyBorder="1" applyAlignment="1">
      <alignment horizontal="center" wrapText="1" readingOrder="1"/>
    </xf>
    <xf numFmtId="0" fontId="52" fillId="0" borderId="11" xfId="7" applyFont="1" applyBorder="1" applyAlignment="1">
      <alignment horizontal="center" wrapText="1" readingOrder="1"/>
    </xf>
    <xf numFmtId="0" fontId="42" fillId="0" borderId="11" xfId="7" applyFont="1" applyBorder="1" applyAlignment="1">
      <alignment horizontal="center" wrapText="1" readingOrder="1"/>
    </xf>
    <xf numFmtId="0" fontId="42" fillId="0" borderId="11" xfId="7" applyFont="1" applyBorder="1" applyAlignment="1">
      <alignment horizontal="center" vertical="top" wrapText="1" readingOrder="1"/>
    </xf>
    <xf numFmtId="0" fontId="42" fillId="0" borderId="94" xfId="7" applyFont="1" applyBorder="1" applyAlignment="1">
      <alignment horizontal="center" vertical="top" wrapText="1" readingOrder="1"/>
    </xf>
    <xf numFmtId="0" fontId="42" fillId="0" borderId="99" xfId="7" applyFont="1" applyBorder="1" applyAlignment="1">
      <alignment horizontal="center" wrapText="1" readingOrder="1"/>
    </xf>
    <xf numFmtId="0" fontId="42" fillId="0" borderId="100" xfId="7" applyFont="1" applyBorder="1" applyAlignment="1">
      <alignment horizontal="center" wrapText="1" readingOrder="1"/>
    </xf>
    <xf numFmtId="0" fontId="42" fillId="0" borderId="92" xfId="7" applyFont="1" applyBorder="1" applyAlignment="1">
      <alignment horizontal="center" wrapText="1" readingOrder="1"/>
    </xf>
    <xf numFmtId="0" fontId="42" fillId="0" borderId="92" xfId="7" applyFont="1" applyBorder="1" applyAlignment="1">
      <alignment horizontal="center" vertical="top" wrapText="1" readingOrder="1"/>
    </xf>
    <xf numFmtId="0" fontId="52" fillId="0" borderId="92" xfId="7" applyFont="1" applyBorder="1" applyAlignment="1">
      <alignment horizontal="center" vertical="top" wrapText="1" readingOrder="1"/>
    </xf>
    <xf numFmtId="0" fontId="52" fillId="0" borderId="100" xfId="7" applyFont="1" applyBorder="1" applyAlignment="1">
      <alignment horizontal="center" wrapText="1" readingOrder="1"/>
    </xf>
    <xf numFmtId="0" fontId="42" fillId="0" borderId="93" xfId="7" applyFont="1" applyBorder="1" applyAlignment="1">
      <alignment horizontal="center" vertical="top" wrapText="1" readingOrder="1"/>
    </xf>
    <xf numFmtId="0" fontId="47" fillId="10" borderId="11" xfId="8">
      <alignment horizontal="center" vertical="top" wrapText="1" readingOrder="1"/>
    </xf>
    <xf numFmtId="0" fontId="29" fillId="0" borderId="13" xfId="3" applyFont="1" applyBorder="1" applyAlignment="1">
      <alignment horizontal="center" vertical="top" wrapText="1"/>
    </xf>
    <xf numFmtId="0" fontId="31" fillId="0" borderId="45" xfId="3" applyFont="1" applyBorder="1" applyAlignment="1">
      <alignment horizontal="center"/>
    </xf>
    <xf numFmtId="0" fontId="29" fillId="0" borderId="45" xfId="3" applyFont="1" applyBorder="1" applyAlignment="1">
      <alignment vertical="center"/>
    </xf>
    <xf numFmtId="0" fontId="23" fillId="0" borderId="21" xfId="3" applyFont="1" applyBorder="1" applyAlignment="1">
      <alignment horizontal="center"/>
    </xf>
    <xf numFmtId="0" fontId="29" fillId="0" borderId="29" xfId="3" applyFont="1" applyBorder="1" applyAlignment="1">
      <alignment vertical="center"/>
    </xf>
    <xf numFmtId="0" fontId="29" fillId="0" borderId="21" xfId="3" applyFont="1" applyBorder="1" applyAlignment="1">
      <alignment vertical="center"/>
    </xf>
    <xf numFmtId="0" fontId="29" fillId="0" borderId="60" xfId="3" applyFont="1" applyBorder="1" applyAlignment="1">
      <alignment vertical="top"/>
    </xf>
    <xf numFmtId="0" fontId="29" fillId="0" borderId="17" xfId="3" applyFont="1" applyBorder="1" applyAlignment="1">
      <alignment horizontal="center"/>
    </xf>
    <xf numFmtId="0" fontId="29" fillId="0" borderId="60" xfId="3" applyFont="1" applyBorder="1" applyAlignment="1">
      <alignment horizontal="center" vertical="center"/>
    </xf>
    <xf numFmtId="0" fontId="29" fillId="0" borderId="60" xfId="3" applyFont="1" applyBorder="1" applyAlignment="1">
      <alignment vertical="center"/>
    </xf>
    <xf numFmtId="0" fontId="29" fillId="0" borderId="32" xfId="3" applyFont="1" applyBorder="1" applyAlignment="1">
      <alignment vertical="top"/>
    </xf>
    <xf numFmtId="0" fontId="29" fillId="0" borderId="34" xfId="3" applyFont="1" applyBorder="1" applyAlignment="1">
      <alignment vertical="top"/>
    </xf>
    <xf numFmtId="0" fontId="29" fillId="0" borderId="34" xfId="3" applyFont="1" applyBorder="1" applyAlignment="1">
      <alignment horizontal="center" vertical="center"/>
    </xf>
    <xf numFmtId="0" fontId="29" fillId="0" borderId="32" xfId="3" applyFont="1" applyBorder="1" applyAlignment="1">
      <alignment horizontal="center" vertical="center"/>
    </xf>
    <xf numFmtId="0" fontId="29" fillId="0" borderId="32" xfId="3" applyFont="1" applyBorder="1" applyAlignment="1">
      <alignment vertical="center"/>
    </xf>
    <xf numFmtId="0" fontId="29" fillId="0" borderId="36" xfId="3" applyFont="1" applyBorder="1" applyAlignment="1">
      <alignment vertical="top"/>
    </xf>
    <xf numFmtId="0" fontId="29" fillId="0" borderId="36" xfId="3" applyFont="1" applyBorder="1" applyAlignment="1">
      <alignment horizontal="center" vertical="center"/>
    </xf>
    <xf numFmtId="0" fontId="29" fillId="0" borderId="36" xfId="3" applyFont="1" applyBorder="1" applyAlignment="1">
      <alignment vertical="center"/>
    </xf>
    <xf numFmtId="0" fontId="29" fillId="0" borderId="11" xfId="3" applyFont="1" applyBorder="1" applyAlignment="1">
      <alignment vertical="center"/>
    </xf>
    <xf numFmtId="0" fontId="29" fillId="0" borderId="11" xfId="3" quotePrefix="1" applyFont="1" applyBorder="1" applyAlignment="1">
      <alignment horizontal="center" vertical="center"/>
    </xf>
    <xf numFmtId="0" fontId="29" fillId="0" borderId="24" xfId="3" quotePrefix="1" applyFont="1" applyBorder="1" applyAlignment="1">
      <alignment horizontal="left" vertical="center"/>
    </xf>
    <xf numFmtId="0" fontId="29" fillId="0" borderId="33" xfId="3" applyFont="1" applyBorder="1" applyAlignment="1">
      <alignment horizontal="center" vertical="top"/>
    </xf>
    <xf numFmtId="0" fontId="29" fillId="0" borderId="33" xfId="3" applyFont="1" applyBorder="1" applyAlignment="1">
      <alignment horizontal="left" vertical="top"/>
    </xf>
    <xf numFmtId="0" fontId="29" fillId="0" borderId="63" xfId="3" applyFont="1" applyBorder="1" applyAlignment="1">
      <alignment horizontal="center" vertical="center"/>
    </xf>
    <xf numFmtId="0" fontId="29" fillId="0" borderId="44" xfId="3" applyFont="1" applyBorder="1" applyAlignment="1">
      <alignment horizontal="center"/>
    </xf>
    <xf numFmtId="0" fontId="37" fillId="0" borderId="2" xfId="3" applyFont="1" applyBorder="1" applyAlignment="1">
      <alignment horizontal="center"/>
    </xf>
    <xf numFmtId="0" fontId="31" fillId="0" borderId="5" xfId="3" applyFont="1" applyBorder="1" applyAlignment="1">
      <alignment vertical="top"/>
    </xf>
    <xf numFmtId="0" fontId="37" fillId="0" borderId="3" xfId="3" applyFont="1" applyBorder="1" applyAlignment="1">
      <alignment horizontal="center"/>
    </xf>
    <xf numFmtId="0" fontId="31" fillId="0" borderId="8" xfId="3" applyFont="1" applyBorder="1" applyAlignment="1">
      <alignment vertical="top"/>
    </xf>
    <xf numFmtId="0" fontId="31" fillId="0" borderId="5" xfId="3" applyFont="1" applyBorder="1" applyAlignment="1">
      <alignment horizontal="center"/>
    </xf>
    <xf numFmtId="0" fontId="29" fillId="6" borderId="24" xfId="3" applyFont="1" applyFill="1" applyBorder="1" applyAlignment="1">
      <alignment vertical="center"/>
    </xf>
    <xf numFmtId="0" fontId="29" fillId="6" borderId="24" xfId="3" quotePrefix="1" applyFont="1" applyFill="1" applyBorder="1" applyAlignment="1">
      <alignment horizontal="center" vertical="center"/>
    </xf>
    <xf numFmtId="0" fontId="29" fillId="6" borderId="24" xfId="3" applyFont="1" applyFill="1" applyBorder="1" applyAlignment="1">
      <alignment vertical="top"/>
    </xf>
    <xf numFmtId="0" fontId="29" fillId="6" borderId="21" xfId="3" applyFont="1" applyFill="1" applyBorder="1" applyAlignment="1">
      <alignment vertical="top"/>
    </xf>
    <xf numFmtId="0" fontId="29" fillId="6" borderId="5" xfId="3" applyFont="1" applyFill="1" applyBorder="1" applyAlignment="1">
      <alignment horizontal="center"/>
    </xf>
    <xf numFmtId="0" fontId="29" fillId="6" borderId="5" xfId="3" applyFont="1" applyFill="1" applyBorder="1" applyAlignment="1">
      <alignment vertical="top"/>
    </xf>
    <xf numFmtId="0" fontId="29" fillId="6" borderId="21" xfId="3" quotePrefix="1" applyFont="1" applyFill="1" applyBorder="1" applyAlignment="1">
      <alignment horizontal="center" vertical="center"/>
    </xf>
    <xf numFmtId="0" fontId="53" fillId="6" borderId="5" xfId="3" applyFont="1" applyFill="1" applyBorder="1" applyAlignment="1">
      <alignment horizontal="right" vertical="top"/>
    </xf>
    <xf numFmtId="0" fontId="29" fillId="0" borderId="32" xfId="3" applyFont="1" applyBorder="1" applyAlignment="1">
      <alignment vertical="top" wrapText="1"/>
    </xf>
    <xf numFmtId="0" fontId="23" fillId="6" borderId="32" xfId="3" applyFont="1" applyFill="1" applyBorder="1" applyAlignment="1">
      <alignment horizontal="center"/>
    </xf>
    <xf numFmtId="0" fontId="53" fillId="6" borderId="32" xfId="3" applyFont="1" applyFill="1" applyBorder="1" applyAlignment="1">
      <alignment horizontal="right" vertical="top"/>
    </xf>
    <xf numFmtId="0" fontId="29" fillId="6" borderId="34" xfId="3" quotePrefix="1" applyFont="1" applyFill="1" applyBorder="1" applyAlignment="1">
      <alignment horizontal="center" vertical="center"/>
    </xf>
    <xf numFmtId="0" fontId="29" fillId="6" borderId="34" xfId="3" applyFont="1" applyFill="1" applyBorder="1" applyAlignment="1">
      <alignment vertical="center"/>
    </xf>
    <xf numFmtId="0" fontId="19" fillId="0" borderId="5" xfId="3" applyFont="1" applyBorder="1" applyAlignment="1">
      <alignment vertical="top"/>
    </xf>
    <xf numFmtId="0" fontId="19" fillId="0" borderId="21" xfId="3" applyFont="1" applyBorder="1" applyAlignment="1">
      <alignment vertical="top"/>
    </xf>
    <xf numFmtId="0" fontId="29" fillId="6" borderId="91" xfId="3" applyFont="1" applyFill="1" applyBorder="1" applyAlignment="1">
      <alignment horizontal="center" vertical="top" wrapText="1"/>
    </xf>
    <xf numFmtId="0" fontId="19" fillId="0" borderId="92" xfId="3" applyFont="1" applyBorder="1" applyAlignment="1">
      <alignment vertical="top"/>
    </xf>
    <xf numFmtId="0" fontId="29" fillId="0" borderId="92" xfId="3" quotePrefix="1" applyFont="1" applyBorder="1" applyAlignment="1">
      <alignment horizontal="center" vertical="center"/>
    </xf>
    <xf numFmtId="0" fontId="29" fillId="0" borderId="92" xfId="3" applyFont="1" applyBorder="1" applyAlignment="1">
      <alignment vertical="center"/>
    </xf>
    <xf numFmtId="0" fontId="29" fillId="6" borderId="92" xfId="3" applyFont="1" applyFill="1" applyBorder="1" applyAlignment="1">
      <alignment horizontal="center" vertical="center"/>
    </xf>
    <xf numFmtId="0" fontId="29" fillId="6" borderId="5" xfId="3" applyFont="1" applyFill="1" applyBorder="1" applyAlignment="1">
      <alignment vertical="top" wrapText="1"/>
    </xf>
    <xf numFmtId="0" fontId="29" fillId="6" borderId="21" xfId="3" applyFont="1" applyFill="1" applyBorder="1" applyAlignment="1">
      <alignment horizontal="center" vertical="center"/>
    </xf>
    <xf numFmtId="0" fontId="37" fillId="6" borderId="5" xfId="3" applyFont="1" applyFill="1" applyBorder="1" applyAlignment="1">
      <alignment horizontal="center"/>
    </xf>
    <xf numFmtId="0" fontId="53" fillId="6" borderId="5" xfId="3" applyFont="1" applyFill="1" applyBorder="1" applyAlignment="1">
      <alignment vertical="top"/>
    </xf>
    <xf numFmtId="0" fontId="29" fillId="6" borderId="31" xfId="3" applyFont="1" applyFill="1" applyBorder="1" applyAlignment="1">
      <alignment vertical="center"/>
    </xf>
    <xf numFmtId="0" fontId="29" fillId="6" borderId="32" xfId="3" applyFont="1" applyFill="1" applyBorder="1" applyAlignment="1">
      <alignment vertical="top" wrapText="1"/>
    </xf>
    <xf numFmtId="0" fontId="29" fillId="6" borderId="92" xfId="3" applyFont="1" applyFill="1" applyBorder="1" applyAlignment="1">
      <alignment vertical="top" wrapText="1"/>
    </xf>
    <xf numFmtId="0" fontId="29" fillId="6" borderId="92" xfId="3" applyFont="1" applyFill="1" applyBorder="1" applyAlignment="1">
      <alignment horizontal="center" vertical="top" wrapText="1"/>
    </xf>
    <xf numFmtId="0" fontId="29" fillId="6" borderId="91" xfId="3" applyFont="1" applyFill="1" applyBorder="1" applyAlignment="1">
      <alignment vertical="center"/>
    </xf>
    <xf numFmtId="0" fontId="53" fillId="0" borderId="5" xfId="3" applyFont="1" applyBorder="1" applyAlignment="1">
      <alignment vertical="top"/>
    </xf>
    <xf numFmtId="0" fontId="53" fillId="0" borderId="5" xfId="3" quotePrefix="1" applyFont="1" applyBorder="1" applyAlignment="1">
      <alignment vertical="top"/>
    </xf>
    <xf numFmtId="0" fontId="29" fillId="0" borderId="13" xfId="3" applyFont="1" applyBorder="1" applyAlignment="1">
      <alignment horizontal="center" vertical="center"/>
    </xf>
    <xf numFmtId="0" fontId="29" fillId="0" borderId="13" xfId="3" applyFont="1" applyBorder="1" applyAlignment="1">
      <alignment vertical="center"/>
    </xf>
    <xf numFmtId="0" fontId="21" fillId="0" borderId="5" xfId="3" applyFont="1" applyBorder="1" applyAlignment="1">
      <alignment horizontal="right" vertical="top"/>
    </xf>
    <xf numFmtId="0" fontId="21" fillId="0" borderId="13" xfId="3" applyFont="1" applyBorder="1" applyAlignment="1">
      <alignment horizontal="center" vertical="center"/>
    </xf>
    <xf numFmtId="0" fontId="29" fillId="6" borderId="26" xfId="3" applyFont="1" applyFill="1" applyBorder="1" applyAlignment="1">
      <alignment vertical="top"/>
    </xf>
    <xf numFmtId="0" fontId="29" fillId="6" borderId="3" xfId="3" applyFont="1" applyFill="1" applyBorder="1" applyAlignment="1">
      <alignment vertical="top"/>
    </xf>
    <xf numFmtId="0" fontId="29" fillId="6" borderId="28" xfId="3" applyFont="1" applyFill="1" applyBorder="1" applyAlignment="1">
      <alignment horizontal="center"/>
    </xf>
    <xf numFmtId="0" fontId="29" fillId="6" borderId="26" xfId="3" applyFont="1" applyFill="1" applyBorder="1" applyAlignment="1">
      <alignment horizontal="center"/>
    </xf>
    <xf numFmtId="0" fontId="29" fillId="6" borderId="31" xfId="3" applyFont="1" applyFill="1" applyBorder="1" applyAlignment="1">
      <alignment vertical="top"/>
    </xf>
    <xf numFmtId="0" fontId="54" fillId="0" borderId="20" xfId="3" applyFont="1" applyBorder="1" applyAlignment="1">
      <alignment horizontal="center"/>
    </xf>
    <xf numFmtId="0" fontId="29" fillId="6" borderId="29" xfId="3" applyFont="1" applyFill="1" applyBorder="1" applyAlignment="1">
      <alignment vertical="top"/>
    </xf>
    <xf numFmtId="0" fontId="29" fillId="6" borderId="3" xfId="3" applyFont="1" applyFill="1" applyBorder="1" applyAlignment="1">
      <alignment horizontal="center"/>
    </xf>
    <xf numFmtId="0" fontId="29" fillId="6" borderId="8" xfId="3" applyFont="1" applyFill="1" applyBorder="1" applyAlignment="1">
      <alignment vertical="top"/>
    </xf>
    <xf numFmtId="0" fontId="29" fillId="0" borderId="34" xfId="3" applyFont="1" applyBorder="1" applyAlignment="1">
      <alignment vertical="center"/>
    </xf>
    <xf numFmtId="0" fontId="29" fillId="0" borderId="60" xfId="3" quotePrefix="1" applyFont="1" applyBorder="1" applyAlignment="1">
      <alignment horizontal="center" vertical="center"/>
    </xf>
    <xf numFmtId="0" fontId="23" fillId="6" borderId="20" xfId="3" applyFont="1" applyFill="1" applyBorder="1" applyAlignment="1">
      <alignment horizontal="center"/>
    </xf>
    <xf numFmtId="0" fontId="29" fillId="6" borderId="20" xfId="3" applyFont="1" applyFill="1" applyBorder="1" applyAlignment="1">
      <alignment vertical="top"/>
    </xf>
    <xf numFmtId="0" fontId="54" fillId="0" borderId="2" xfId="3" applyFont="1" applyBorder="1"/>
    <xf numFmtId="0" fontId="54" fillId="0" borderId="20" xfId="3" applyFont="1" applyBorder="1"/>
    <xf numFmtId="0" fontId="29" fillId="0" borderId="33" xfId="3" quotePrefix="1" applyFont="1" applyBorder="1" applyAlignment="1">
      <alignment horizontal="center" vertical="top"/>
    </xf>
    <xf numFmtId="0" fontId="29" fillId="0" borderId="32" xfId="3" quotePrefix="1" applyFont="1" applyBorder="1" applyAlignment="1">
      <alignment horizontal="center" vertical="top"/>
    </xf>
    <xf numFmtId="0" fontId="12" fillId="0" borderId="14" xfId="3" applyBorder="1" applyAlignment="1">
      <alignment horizontal="center"/>
    </xf>
    <xf numFmtId="0" fontId="55" fillId="0" borderId="3" xfId="3" applyFont="1" applyBorder="1" applyAlignment="1">
      <alignment horizontal="center"/>
    </xf>
    <xf numFmtId="0" fontId="12" fillId="0" borderId="8" xfId="3" applyBorder="1" applyAlignment="1">
      <alignment vertical="top"/>
    </xf>
    <xf numFmtId="0" fontId="12" fillId="0" borderId="3" xfId="3" applyBorder="1" applyAlignment="1">
      <alignment horizontal="center"/>
    </xf>
    <xf numFmtId="0" fontId="12" fillId="6" borderId="5" xfId="3" applyFill="1" applyBorder="1" applyAlignment="1">
      <alignment horizontal="center"/>
    </xf>
    <xf numFmtId="0" fontId="55" fillId="0" borderId="32" xfId="3" applyFont="1" applyBorder="1" applyAlignment="1">
      <alignment horizontal="center"/>
    </xf>
    <xf numFmtId="0" fontId="31" fillId="0" borderId="21" xfId="3" applyFont="1" applyBorder="1" applyAlignment="1">
      <alignment horizontal="left"/>
    </xf>
    <xf numFmtId="0" fontId="37" fillId="0" borderId="5" xfId="3" applyFont="1" applyBorder="1" applyAlignment="1">
      <alignment horizontal="center"/>
    </xf>
    <xf numFmtId="0" fontId="37" fillId="0" borderId="32" xfId="3" applyFont="1" applyBorder="1" applyAlignment="1">
      <alignment horizontal="center"/>
    </xf>
    <xf numFmtId="0" fontId="31" fillId="0" borderId="32" xfId="3" applyFont="1" applyBorder="1" applyAlignment="1">
      <alignment vertical="top"/>
    </xf>
    <xf numFmtId="0" fontId="51" fillId="11" borderId="100" xfId="7" quotePrefix="1" applyFont="1" applyFill="1" applyBorder="1" applyAlignment="1">
      <alignment horizontal="center" vertical="top" wrapText="1" readingOrder="1"/>
    </xf>
    <xf numFmtId="0" fontId="28" fillId="7" borderId="0" xfId="3" applyFont="1" applyFill="1" applyAlignment="1">
      <alignment horizontal="center" vertical="center"/>
    </xf>
    <xf numFmtId="0" fontId="29" fillId="0" borderId="2" xfId="3" applyFont="1" applyBorder="1" applyAlignment="1">
      <alignment horizontal="left" vertical="top" wrapText="1"/>
    </xf>
    <xf numFmtId="0" fontId="29" fillId="0" borderId="21" xfId="3" applyFont="1" applyBorder="1" applyAlignment="1">
      <alignment horizontal="left" vertical="top"/>
    </xf>
    <xf numFmtId="0" fontId="29" fillId="0" borderId="29" xfId="3" applyFont="1" applyBorder="1" applyAlignment="1">
      <alignment horizontal="left" vertical="top"/>
    </xf>
    <xf numFmtId="0" fontId="29" fillId="0" borderId="39" xfId="3" applyFont="1" applyBorder="1" applyAlignment="1">
      <alignment horizontal="left" vertical="top" wrapText="1"/>
    </xf>
    <xf numFmtId="0" fontId="29" fillId="0" borderId="37" xfId="3" applyFont="1" applyBorder="1" applyAlignment="1">
      <alignment horizontal="left" vertical="top"/>
    </xf>
    <xf numFmtId="0" fontId="29" fillId="0" borderId="24" xfId="3" applyFont="1" applyBorder="1" applyAlignment="1">
      <alignment horizontal="left" vertical="top"/>
    </xf>
    <xf numFmtId="0" fontId="29" fillId="0" borderId="31" xfId="3" applyFont="1" applyBorder="1" applyAlignment="1">
      <alignment horizontal="left" vertical="top"/>
    </xf>
    <xf numFmtId="0" fontId="29" fillId="0" borderId="5" xfId="3" applyFont="1" applyBorder="1" applyAlignment="1">
      <alignment horizontal="left" vertical="top"/>
    </xf>
    <xf numFmtId="0" fontId="29" fillId="0" borderId="26" xfId="3" applyFont="1" applyBorder="1" applyAlignment="1">
      <alignment horizontal="left" vertical="top"/>
    </xf>
    <xf numFmtId="0" fontId="29" fillId="0" borderId="20" xfId="3" applyFont="1" applyBorder="1" applyAlignment="1">
      <alignment horizontal="left" vertical="top"/>
    </xf>
    <xf numFmtId="0" fontId="29" fillId="0" borderId="45" xfId="3" applyFont="1" applyBorder="1" applyAlignment="1">
      <alignment horizontal="left" vertical="top"/>
    </xf>
    <xf numFmtId="0" fontId="28" fillId="7" borderId="0" xfId="3" applyFont="1" applyFill="1" applyAlignment="1">
      <alignment horizontal="center"/>
    </xf>
    <xf numFmtId="0" fontId="23" fillId="0" borderId="2" xfId="3" applyFont="1" applyBorder="1" applyAlignment="1">
      <alignment horizontal="center" vertical="top"/>
    </xf>
    <xf numFmtId="0" fontId="23" fillId="0" borderId="33" xfId="3" applyFont="1" applyBorder="1" applyAlignment="1">
      <alignment horizontal="center" vertical="top"/>
    </xf>
    <xf numFmtId="0" fontId="29" fillId="6" borderId="2" xfId="3" applyFont="1" applyFill="1" applyBorder="1" applyAlignment="1">
      <alignment horizontal="left" vertical="top"/>
    </xf>
    <xf numFmtId="0" fontId="29" fillId="6" borderId="3" xfId="3" applyFont="1" applyFill="1" applyBorder="1" applyAlignment="1">
      <alignment horizontal="left" vertical="top"/>
    </xf>
    <xf numFmtId="0" fontId="29" fillId="6" borderId="14" xfId="3" applyFont="1" applyFill="1" applyBorder="1" applyAlignment="1">
      <alignment horizontal="left" vertical="top"/>
    </xf>
    <xf numFmtId="0" fontId="29" fillId="6" borderId="88" xfId="3" applyFont="1" applyFill="1" applyBorder="1" applyAlignment="1">
      <alignment horizontal="center" vertical="top"/>
    </xf>
    <xf numFmtId="0" fontId="29" fillId="6" borderId="89" xfId="3" applyFont="1" applyFill="1" applyBorder="1" applyAlignment="1">
      <alignment horizontal="center" vertical="top"/>
    </xf>
    <xf numFmtId="0" fontId="29" fillId="6" borderId="95" xfId="3" applyFont="1" applyFill="1" applyBorder="1" applyAlignment="1">
      <alignment horizontal="center" vertical="top"/>
    </xf>
    <xf numFmtId="0" fontId="29" fillId="6" borderId="39" xfId="3" applyFont="1" applyFill="1" applyBorder="1" applyAlignment="1">
      <alignment horizontal="left" vertical="top"/>
    </xf>
    <xf numFmtId="0" fontId="29" fillId="0" borderId="14" xfId="3" applyFont="1" applyBorder="1" applyAlignment="1">
      <alignment horizontal="left" vertical="top" wrapText="1"/>
    </xf>
    <xf numFmtId="0" fontId="29" fillId="0" borderId="3" xfId="3" applyFont="1" applyBorder="1" applyAlignment="1">
      <alignment horizontal="left" vertical="top" wrapText="1"/>
    </xf>
    <xf numFmtId="0" fontId="29" fillId="0" borderId="39" xfId="3" applyFont="1" applyBorder="1" applyAlignment="1">
      <alignment horizontal="left" vertical="top"/>
    </xf>
    <xf numFmtId="0" fontId="29" fillId="0" borderId="2" xfId="3" applyFont="1" applyBorder="1" applyAlignment="1">
      <alignment horizontal="left" vertical="top"/>
    </xf>
    <xf numFmtId="0" fontId="29" fillId="0" borderId="33" xfId="3" applyFont="1" applyBorder="1" applyAlignment="1">
      <alignment horizontal="left" vertical="top"/>
    </xf>
    <xf numFmtId="0" fontId="44" fillId="0" borderId="97" xfId="7" applyFont="1" applyBorder="1" applyAlignment="1">
      <alignment horizontal="center" vertical="center" wrapText="1" readingOrder="1"/>
    </xf>
    <xf numFmtId="0" fontId="44" fillId="0" borderId="49" xfId="7" applyFont="1" applyBorder="1" applyAlignment="1">
      <alignment horizontal="center" vertical="center" wrapText="1" readingOrder="1"/>
    </xf>
    <xf numFmtId="0" fontId="44" fillId="0" borderId="32" xfId="7" applyFont="1" applyBorder="1" applyAlignment="1">
      <alignment horizontal="center" vertical="center" wrapText="1" readingOrder="1"/>
    </xf>
    <xf numFmtId="0" fontId="51" fillId="10" borderId="11" xfId="8" applyFont="1" applyAlignment="1">
      <alignment horizontal="center" vertical="top" wrapText="1" readingOrder="1"/>
    </xf>
    <xf numFmtId="0" fontId="44" fillId="1" borderId="57" xfId="7" applyFont="1" applyFill="1" applyBorder="1" applyAlignment="1">
      <alignment horizontal="center" vertical="center" wrapText="1" readingOrder="1"/>
    </xf>
    <xf numFmtId="0" fontId="44" fillId="1" borderId="62" xfId="7" applyFont="1" applyFill="1" applyBorder="1" applyAlignment="1">
      <alignment horizontal="center" vertical="center" wrapText="1" readingOrder="1"/>
    </xf>
    <xf numFmtId="0" fontId="48" fillId="0" borderId="61" xfId="4" quotePrefix="1" applyFont="1" applyFill="1" applyBorder="1" applyAlignment="1" applyProtection="1">
      <alignment horizontal="center" wrapText="1" readingOrder="1"/>
    </xf>
    <xf numFmtId="0" fontId="48" fillId="0" borderId="60" xfId="4" quotePrefix="1" applyFont="1" applyFill="1" applyBorder="1" applyAlignment="1" applyProtection="1">
      <alignment horizontal="center" wrapText="1" readingOrder="1"/>
    </xf>
    <xf numFmtId="0" fontId="44" fillId="0" borderId="96" xfId="7" applyFont="1" applyBorder="1" applyAlignment="1">
      <alignment horizontal="center" vertical="center" wrapText="1" readingOrder="1"/>
    </xf>
    <xf numFmtId="0" fontId="44" fillId="0" borderId="60" xfId="7" applyFont="1" applyBorder="1" applyAlignment="1">
      <alignment horizontal="center" vertical="center" wrapText="1" readingOrder="1"/>
    </xf>
    <xf numFmtId="0" fontId="50" fillId="0" borderId="60" xfId="3" applyFont="1" applyBorder="1" applyAlignment="1">
      <alignment horizontal="center" wrapText="1" readingOrder="1"/>
    </xf>
    <xf numFmtId="0" fontId="44" fillId="1" borderId="96" xfId="7" applyFont="1" applyFill="1" applyBorder="1" applyAlignment="1">
      <alignment horizontal="center" vertical="center" wrapText="1" readingOrder="1"/>
    </xf>
    <xf numFmtId="0" fontId="28" fillId="7" borderId="85" xfId="3" applyFont="1" applyFill="1" applyBorder="1" applyAlignment="1">
      <alignment horizontal="center" vertical="center"/>
    </xf>
    <xf numFmtId="0" fontId="44" fillId="1" borderId="60" xfId="7" applyFont="1" applyFill="1" applyBorder="1" applyAlignment="1">
      <alignment horizontal="center" vertical="center" wrapText="1" readingOrder="1"/>
    </xf>
    <xf numFmtId="0" fontId="29" fillId="0" borderId="5" xfId="3" applyFont="1" applyBorder="1" applyAlignment="1">
      <alignment horizontal="left" vertical="top" wrapText="1"/>
    </xf>
    <xf numFmtId="0" fontId="29" fillId="6" borderId="26" xfId="3" applyFont="1" applyFill="1" applyBorder="1" applyAlignment="1">
      <alignment horizontal="left" vertical="top" wrapText="1"/>
    </xf>
    <xf numFmtId="0" fontId="29" fillId="6" borderId="3" xfId="3" applyFont="1" applyFill="1" applyBorder="1" applyAlignment="1">
      <alignment horizontal="left" vertical="top" wrapText="1"/>
    </xf>
    <xf numFmtId="0" fontId="29" fillId="0" borderId="31" xfId="3" applyFont="1" applyBorder="1" applyAlignment="1">
      <alignment vertical="top"/>
    </xf>
    <xf numFmtId="0" fontId="29" fillId="0" borderId="21" xfId="3" applyFont="1" applyBorder="1" applyAlignment="1">
      <alignment vertical="top"/>
    </xf>
    <xf numFmtId="0" fontId="29" fillId="0" borderId="36" xfId="3" applyFont="1" applyBorder="1" applyAlignment="1">
      <alignment vertical="top" wrapText="1"/>
    </xf>
    <xf numFmtId="0" fontId="29" fillId="0" borderId="5" xfId="3" applyFont="1" applyBorder="1" applyAlignment="1">
      <alignment vertical="top" wrapText="1"/>
    </xf>
    <xf numFmtId="0" fontId="29" fillId="0" borderId="32" xfId="3" applyFont="1" applyBorder="1" applyAlignment="1">
      <alignment vertical="top" wrapText="1"/>
    </xf>
    <xf numFmtId="0" fontId="29" fillId="0" borderId="5" xfId="3" applyFont="1" applyBorder="1" applyAlignment="1">
      <alignment vertical="top"/>
    </xf>
    <xf numFmtId="0" fontId="29" fillId="0" borderId="26" xfId="3" applyFont="1" applyBorder="1" applyAlignment="1">
      <alignment horizontal="left" vertical="top" wrapText="1"/>
    </xf>
  </cellXfs>
  <cellStyles count="11">
    <cellStyle name="Hyperlink" xfId="1" builtinId="8"/>
    <cellStyle name="Hyperlink 2" xfId="4" xr:uid="{12AC3989-C901-4164-A3DF-17E004C844AD}"/>
    <cellStyle name="Neutral 2" xfId="5" xr:uid="{FBC54D82-0D76-4F2E-B5EF-50964651912D}"/>
    <cellStyle name="Normal" xfId="0" builtinId="0"/>
    <cellStyle name="Normal 2" xfId="3" xr:uid="{15A5F53C-7027-4B1C-AE52-6B7C27184E68}"/>
    <cellStyle name="Normal 3" xfId="9" xr:uid="{5996F926-CE6C-4E04-A0AB-BB780F0019C4}"/>
    <cellStyle name="Normal 4" xfId="2" xr:uid="{C4EE1D00-144B-4AF4-B59E-DFBBF10A5BE0}"/>
    <cellStyle name="Normal_01" xfId="10" xr:uid="{CC190681-65E3-46FC-876E-1B0BCCF63A3B}"/>
    <cellStyle name="Normal_Corridor" xfId="6" xr:uid="{6456A1E2-4AFD-4214-8FA9-221E6173735E}"/>
    <cellStyle name="Normal_Fleet Arch_Version 2 0" xfId="7" xr:uid="{47ED7D7E-8D35-4300-AA92-799B4ACCE10F}"/>
    <cellStyle name="Style 2" xfId="8" xr:uid="{92CF912B-7C89-40BC-B73B-FAC6E3C60759}"/>
  </cellStyles>
  <dxfs count="8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205B"/>
      <color rgb="FF72C7E7"/>
      <color rgb="FF009ED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94615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719455" cy="784225"/>
        </a:xfrm>
        <a:prstGeom prst="rect">
          <a:avLst/>
        </a:prstGeom>
      </xdr:spPr>
    </xdr:pic>
    <xdr:clientData/>
  </xdr:twoCellAnchor>
  <xdr:twoCellAnchor>
    <xdr:from>
      <xdr:col>0</xdr:col>
      <xdr:colOff>22412</xdr:colOff>
      <xdr:row>12</xdr:row>
      <xdr:rowOff>0</xdr:rowOff>
    </xdr:from>
    <xdr:to>
      <xdr:col>7</xdr:col>
      <xdr:colOff>89087</xdr:colOff>
      <xdr:row>13</xdr:row>
      <xdr:rowOff>160020</xdr:rowOff>
    </xdr:to>
    <xdr:sp macro="" textlink="">
      <xdr:nvSpPr>
        <xdr:cNvPr id="2" name="TextBox 1">
          <a:extLst>
            <a:ext uri="{FF2B5EF4-FFF2-40B4-BE49-F238E27FC236}">
              <a16:creationId xmlns:a16="http://schemas.microsoft.com/office/drawing/2014/main" id="{F21C4B8A-F6EF-4720-A22C-DEEE1B613ADA}"/>
            </a:ext>
          </a:extLst>
        </xdr:cNvPr>
        <xdr:cNvSpPr txBox="1"/>
      </xdr:nvSpPr>
      <xdr:spPr>
        <a:xfrm>
          <a:off x="22412" y="3048000"/>
          <a:ext cx="4616263" cy="9444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2400">
              <a:solidFill>
                <a:schemeClr val="bg1">
                  <a:lumMod val="50000"/>
                </a:schemeClr>
              </a:solidFill>
              <a:latin typeface="Arial" panose="020B0604020202020204" pitchFamily="34" charset="0"/>
              <a:cs typeface="Arial" panose="020B0604020202020204" pitchFamily="34" charset="0"/>
            </a:rPr>
            <a:t>Superseded by</a:t>
          </a:r>
          <a:r>
            <a:rPr lang="en-AU" sz="2400" baseline="0">
              <a:solidFill>
                <a:schemeClr val="bg1">
                  <a:lumMod val="50000"/>
                </a:schemeClr>
              </a:solidFill>
              <a:latin typeface="Arial" panose="020B0604020202020204" pitchFamily="34" charset="0"/>
              <a:cs typeface="Arial" panose="020B0604020202020204" pitchFamily="34" charset="0"/>
            </a:rPr>
            <a:t> TS 01500:1.01</a:t>
          </a:r>
          <a:br>
            <a:rPr lang="en-AU" sz="2400">
              <a:solidFill>
                <a:schemeClr val="bg1">
                  <a:lumMod val="50000"/>
                </a:schemeClr>
              </a:solidFill>
              <a:latin typeface="Arial" panose="020B0604020202020204" pitchFamily="34" charset="0"/>
              <a:cs typeface="Arial" panose="020B0604020202020204" pitchFamily="34" charset="0"/>
            </a:rPr>
          </a:br>
          <a:r>
            <a:rPr lang="en-AU" sz="2400">
              <a:solidFill>
                <a:schemeClr val="bg1">
                  <a:lumMod val="50000"/>
                </a:schemeClr>
              </a:solidFill>
              <a:latin typeface="Arial" panose="020B0604020202020204" pitchFamily="34" charset="0"/>
              <a:cs typeface="Arial" panose="020B0604020202020204" pitchFamily="34" charset="0"/>
            </a:rPr>
            <a:t>19/11/2024</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customProperty" Target="../customProperty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customProperty" Target="../customProperty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tabSelected="1" view="pageBreakPreview" zoomScale="85" zoomScaleNormal="70" zoomScaleSheetLayoutView="85" workbookViewId="0">
      <selection activeCell="G33" sqref="G33"/>
    </sheetView>
  </sheetViews>
  <sheetFormatPr defaultColWidth="9.26953125" defaultRowHeight="14" x14ac:dyDescent="0.3"/>
  <cols>
    <col min="1" max="1" width="9.26953125" style="4" customWidth="1"/>
    <col min="2" max="9" width="9.26953125" style="4"/>
    <col min="10" max="10" width="2.7265625" style="4" customWidth="1"/>
    <col min="11" max="16384" width="9.26953125" style="4"/>
  </cols>
  <sheetData>
    <row r="1" spans="1:10" ht="26.25" customHeight="1" x14ac:dyDescent="0.3">
      <c r="J1" s="25" t="s">
        <v>0</v>
      </c>
    </row>
    <row r="2" spans="1:10" ht="26.25" customHeight="1" x14ac:dyDescent="0.3">
      <c r="J2" s="26" t="s">
        <v>1</v>
      </c>
    </row>
    <row r="3" spans="1:10" ht="26.25" customHeight="1" x14ac:dyDescent="0.3">
      <c r="J3" s="26" t="s">
        <v>2</v>
      </c>
    </row>
    <row r="4" spans="1:10" ht="14.25" customHeight="1" x14ac:dyDescent="0.4">
      <c r="I4" s="13"/>
    </row>
    <row r="5" spans="1:10" ht="14.25" customHeight="1" x14ac:dyDescent="0.3"/>
    <row r="6" spans="1:10" ht="14.25" customHeight="1" x14ac:dyDescent="0.3">
      <c r="G6" s="5"/>
      <c r="H6" s="5"/>
      <c r="I6" s="5"/>
    </row>
    <row r="7" spans="1:10" ht="14.25" customHeight="1" x14ac:dyDescent="0.3"/>
    <row r="8" spans="1:10" ht="14.25" customHeight="1" x14ac:dyDescent="0.3"/>
    <row r="9" spans="1:10" ht="14.25" customHeight="1" x14ac:dyDescent="0.3"/>
    <row r="10" spans="1:10" ht="14.25" customHeight="1" x14ac:dyDescent="0.3"/>
    <row r="11" spans="1:10" ht="26.25" customHeight="1" x14ac:dyDescent="0.3"/>
    <row r="12" spans="1:10" ht="35" x14ac:dyDescent="0.7">
      <c r="A12" s="15" t="s">
        <v>3</v>
      </c>
    </row>
    <row r="13" spans="1:10" ht="61.5" customHeight="1" x14ac:dyDescent="0.3"/>
    <row r="14" spans="1:10" ht="14.25" customHeight="1" x14ac:dyDescent="0.3"/>
    <row r="15" spans="1:10" ht="14.25" customHeight="1" x14ac:dyDescent="0.3"/>
    <row r="16" spans="1:10" ht="14.25" customHeight="1" x14ac:dyDescent="0.3"/>
    <row r="17" spans="1:10" ht="26.25" customHeight="1" x14ac:dyDescent="0.35">
      <c r="A17" s="16" t="s">
        <v>2987</v>
      </c>
    </row>
    <row r="18" spans="1:10" ht="26.25" customHeight="1" x14ac:dyDescent="0.35">
      <c r="A18" s="16" t="s">
        <v>2988</v>
      </c>
    </row>
    <row r="19" spans="1:10" ht="26.25" customHeight="1" x14ac:dyDescent="0.35">
      <c r="A19" s="16"/>
    </row>
    <row r="20" spans="1:10" ht="14.25" customHeight="1" x14ac:dyDescent="0.3"/>
    <row r="21" spans="1:10" ht="14.25" customHeight="1" x14ac:dyDescent="0.3"/>
    <row r="22" spans="1:10" ht="14.25" customHeight="1" x14ac:dyDescent="0.3">
      <c r="A22" s="22"/>
    </row>
    <row r="23" spans="1:10" ht="14.25" customHeight="1" x14ac:dyDescent="0.3">
      <c r="A23" s="23"/>
      <c r="B23" s="24"/>
      <c r="C23" s="24"/>
      <c r="D23" s="24"/>
      <c r="E23" s="24"/>
      <c r="F23" s="24"/>
      <c r="G23" s="24"/>
      <c r="H23" s="24"/>
      <c r="I23" s="24"/>
      <c r="J23" s="24"/>
    </row>
    <row r="24" spans="1:10" ht="14.25" customHeight="1" x14ac:dyDescent="0.3">
      <c r="A24" s="23"/>
      <c r="B24" s="24"/>
      <c r="C24" s="24"/>
      <c r="D24" s="24"/>
      <c r="E24" s="24"/>
      <c r="F24" s="24"/>
      <c r="G24" s="24"/>
      <c r="H24" s="24"/>
      <c r="I24" s="24"/>
      <c r="J24" s="24"/>
    </row>
    <row r="25" spans="1:10" ht="14.25" customHeight="1" x14ac:dyDescent="0.3">
      <c r="A25" s="23"/>
      <c r="B25" s="24"/>
      <c r="C25" s="24"/>
      <c r="D25" s="24"/>
      <c r="E25" s="24"/>
      <c r="F25" s="24"/>
      <c r="G25" s="24"/>
      <c r="H25" s="24"/>
      <c r="I25" s="24"/>
      <c r="J25" s="24"/>
    </row>
    <row r="26" spans="1:10" ht="14.25" customHeight="1" x14ac:dyDescent="0.3">
      <c r="A26" s="23"/>
      <c r="B26" s="24"/>
      <c r="C26" s="24"/>
      <c r="D26" s="24"/>
      <c r="E26" s="24"/>
      <c r="F26" s="24"/>
      <c r="G26" s="24"/>
      <c r="H26" s="24"/>
      <c r="I26" s="24"/>
      <c r="J26" s="24"/>
    </row>
    <row r="27" spans="1:10" ht="14.25" customHeight="1" x14ac:dyDescent="0.3">
      <c r="A27" s="23"/>
      <c r="B27" s="24"/>
      <c r="C27" s="24"/>
      <c r="D27" s="24"/>
      <c r="E27" s="24"/>
      <c r="F27" s="24"/>
      <c r="G27" s="24"/>
      <c r="H27" s="24"/>
      <c r="I27" s="24"/>
      <c r="J27" s="24"/>
    </row>
    <row r="28" spans="1:10" ht="14.25" customHeight="1" x14ac:dyDescent="0.3">
      <c r="A28" s="23"/>
      <c r="B28" s="24"/>
      <c r="C28" s="24"/>
      <c r="D28" s="24"/>
      <c r="E28" s="24"/>
      <c r="F28" s="24"/>
      <c r="G28" s="24"/>
      <c r="H28" s="24"/>
      <c r="I28" s="24"/>
      <c r="J28" s="24"/>
    </row>
    <row r="29" spans="1:10" ht="14.25" customHeight="1" x14ac:dyDescent="0.3">
      <c r="A29" s="23"/>
      <c r="B29" s="24"/>
      <c r="C29" s="24"/>
      <c r="D29" s="24"/>
      <c r="E29" s="24"/>
      <c r="F29" s="24"/>
      <c r="G29" s="24"/>
      <c r="H29" s="24"/>
      <c r="I29" s="24"/>
      <c r="J29" s="24"/>
    </row>
    <row r="30" spans="1:10" ht="14.25" customHeight="1" x14ac:dyDescent="0.3">
      <c r="A30" s="23"/>
      <c r="B30" s="24"/>
      <c r="C30" s="24"/>
      <c r="D30" s="24"/>
      <c r="E30" s="24"/>
      <c r="F30" s="24"/>
      <c r="G30" s="24"/>
      <c r="H30" s="24"/>
      <c r="I30" s="24"/>
      <c r="J30" s="24"/>
    </row>
    <row r="31" spans="1:10" ht="14.25" customHeight="1" x14ac:dyDescent="0.3">
      <c r="A31" s="23"/>
      <c r="B31" s="24"/>
      <c r="C31" s="24"/>
      <c r="D31" s="24"/>
      <c r="E31" s="24"/>
      <c r="F31" s="24"/>
      <c r="G31" s="24"/>
      <c r="H31" s="24"/>
      <c r="I31" s="24"/>
      <c r="J31" s="24"/>
    </row>
    <row r="32" spans="1:10" ht="14.25" customHeight="1" x14ac:dyDescent="0.3">
      <c r="A32" s="23"/>
      <c r="B32" s="24"/>
      <c r="C32" s="24"/>
      <c r="D32" s="24"/>
      <c r="E32" s="24"/>
      <c r="F32" s="24"/>
      <c r="G32" s="24"/>
      <c r="H32" s="24"/>
      <c r="I32" s="24"/>
      <c r="J32" s="24"/>
    </row>
    <row r="33" spans="1:10" ht="14.25" customHeight="1" x14ac:dyDescent="0.3">
      <c r="A33" s="23"/>
      <c r="B33" s="24"/>
      <c r="C33" s="24"/>
      <c r="D33" s="24"/>
      <c r="E33" s="24"/>
      <c r="F33" s="24"/>
      <c r="G33" s="24"/>
      <c r="H33" s="24"/>
      <c r="I33" s="24"/>
      <c r="J33" s="24"/>
    </row>
    <row r="34" spans="1:10" ht="14.25" customHeight="1" x14ac:dyDescent="0.3">
      <c r="A34" s="23"/>
      <c r="B34" s="24"/>
      <c r="C34" s="24"/>
      <c r="D34" s="24"/>
      <c r="E34" s="24"/>
      <c r="F34" s="24"/>
      <c r="G34" s="24"/>
      <c r="H34" s="24"/>
      <c r="I34" s="24"/>
      <c r="J34" s="24"/>
    </row>
    <row r="35" spans="1:10" ht="14.25" customHeight="1" x14ac:dyDescent="0.3">
      <c r="A35" s="23"/>
      <c r="B35" s="24"/>
      <c r="C35" s="24"/>
      <c r="D35" s="24"/>
      <c r="E35" s="24"/>
      <c r="F35" s="24"/>
      <c r="G35" s="24"/>
      <c r="H35" s="24"/>
      <c r="I35" s="24"/>
      <c r="J35" s="24"/>
    </row>
    <row r="36" spans="1:10" ht="14.25" customHeight="1" x14ac:dyDescent="0.3">
      <c r="A36" s="23"/>
      <c r="B36" s="24"/>
      <c r="C36" s="24"/>
      <c r="D36" s="24"/>
      <c r="E36" s="24"/>
      <c r="F36" s="24"/>
      <c r="G36" s="24"/>
      <c r="H36" s="24"/>
      <c r="I36" s="24"/>
      <c r="J36" s="24"/>
    </row>
    <row r="37" spans="1:10" ht="14.25" customHeight="1" x14ac:dyDescent="0.3">
      <c r="A37" s="23"/>
      <c r="B37" s="24"/>
      <c r="C37" s="24"/>
      <c r="D37" s="24"/>
      <c r="E37" s="24"/>
      <c r="F37" s="24"/>
      <c r="G37" s="24"/>
      <c r="H37" s="24"/>
      <c r="I37" s="24"/>
      <c r="J37" s="24"/>
    </row>
    <row r="38" spans="1:10" ht="14.25" customHeight="1" x14ac:dyDescent="0.3">
      <c r="A38" s="23"/>
      <c r="B38" s="24"/>
      <c r="C38" s="24"/>
      <c r="D38" s="24"/>
      <c r="E38" s="24"/>
      <c r="F38" s="24"/>
      <c r="G38" s="24"/>
      <c r="H38" s="24"/>
      <c r="I38" s="24"/>
      <c r="J38" s="24"/>
    </row>
    <row r="39" spans="1:10" ht="14.25" customHeight="1" x14ac:dyDescent="0.3">
      <c r="A39" s="23"/>
      <c r="B39" s="24"/>
      <c r="C39" s="24"/>
      <c r="D39" s="24"/>
      <c r="E39" s="24"/>
      <c r="F39" s="24"/>
      <c r="G39" s="24"/>
      <c r="H39" s="24"/>
      <c r="I39" s="24"/>
      <c r="J39" s="24"/>
    </row>
    <row r="40" spans="1:10" ht="14.25" customHeight="1" x14ac:dyDescent="0.3">
      <c r="A40" s="23"/>
      <c r="B40" s="24"/>
      <c r="C40" s="24"/>
      <c r="D40" s="24"/>
      <c r="E40" s="24"/>
      <c r="F40" s="24"/>
      <c r="G40" s="24"/>
      <c r="H40" s="24"/>
      <c r="I40" s="24"/>
      <c r="J40" s="24"/>
    </row>
    <row r="41" spans="1:10" ht="14.25" customHeight="1" x14ac:dyDescent="0.3">
      <c r="A41" s="23"/>
      <c r="B41" s="24"/>
      <c r="C41" s="24"/>
      <c r="D41" s="24"/>
      <c r="E41" s="24"/>
      <c r="F41" s="24"/>
      <c r="G41" s="24"/>
      <c r="H41" s="24"/>
      <c r="I41" s="24"/>
      <c r="J41" s="24"/>
    </row>
    <row r="42" spans="1:10" ht="14.25" customHeight="1" x14ac:dyDescent="0.3">
      <c r="A42" s="23"/>
      <c r="B42" s="24"/>
      <c r="C42" s="24"/>
      <c r="D42" s="24"/>
      <c r="E42" s="24"/>
      <c r="F42" s="24"/>
      <c r="G42" s="24"/>
      <c r="H42" s="24"/>
      <c r="I42" s="24"/>
      <c r="J42" s="24"/>
    </row>
    <row r="43" spans="1:10" ht="14.25" customHeight="1" x14ac:dyDescent="0.3">
      <c r="A43" s="23"/>
      <c r="B43" s="24"/>
      <c r="C43" s="24"/>
      <c r="D43" s="24"/>
      <c r="E43" s="24"/>
      <c r="F43" s="24"/>
      <c r="G43" s="24"/>
      <c r="H43" s="24"/>
      <c r="I43" s="24"/>
      <c r="J43" s="24"/>
    </row>
    <row r="44" spans="1:10" ht="14.25" customHeight="1" x14ac:dyDescent="0.3">
      <c r="B44" s="24"/>
      <c r="C44" s="24"/>
      <c r="D44" s="28"/>
      <c r="E44" s="24"/>
      <c r="F44" s="24"/>
      <c r="G44" s="24"/>
      <c r="H44" s="24"/>
      <c r="I44" s="24"/>
      <c r="J44" s="24"/>
    </row>
    <row r="45" spans="1:10" ht="14.25" customHeight="1" x14ac:dyDescent="0.3">
      <c r="A45" s="27" t="str">
        <f ca="1">CONCATENATE("© State of NSW through Transport for NSW ", YEAR(TODAY()))</f>
        <v>© State of NSW through Transport for NSW 2024</v>
      </c>
      <c r="B45" s="24"/>
      <c r="C45" s="24"/>
      <c r="D45" s="24"/>
      <c r="E45" s="24"/>
      <c r="F45" s="24"/>
      <c r="G45" s="24"/>
      <c r="H45" s="24"/>
      <c r="I45" s="24"/>
      <c r="J45" s="24"/>
    </row>
    <row r="46" spans="1:10" ht="14.25" customHeight="1" x14ac:dyDescent="0.3">
      <c r="A46" s="14"/>
      <c r="E46" s="29"/>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28D3E-F29B-4B0C-A5EA-BD9A150E14C9}">
  <dimension ref="A1:I91"/>
  <sheetViews>
    <sheetView showGridLines="0" zoomScale="70" zoomScaleNormal="70" workbookViewId="0">
      <selection activeCell="B4" sqref="B4:B91"/>
    </sheetView>
  </sheetViews>
  <sheetFormatPr defaultRowHeight="12.5" x14ac:dyDescent="0.25"/>
  <cols>
    <col min="1" max="1" width="12.81640625" style="62" bestFit="1" customWidth="1"/>
    <col min="2" max="2" width="18.7265625" style="62" bestFit="1" customWidth="1"/>
    <col min="3" max="3" width="12.81640625" style="773" bestFit="1" customWidth="1"/>
    <col min="4" max="4" width="28.26953125" style="62" bestFit="1" customWidth="1"/>
    <col min="5" max="5" width="11.81640625" style="774" customWidth="1"/>
    <col min="6" max="6" width="42.54296875" style="62" customWidth="1"/>
    <col min="7" max="7" width="12.1796875" style="774" customWidth="1"/>
    <col min="8" max="8" width="44.7265625" style="62" customWidth="1"/>
    <col min="9" max="9" width="18" style="94" customWidth="1"/>
    <col min="10" max="10" width="40.26953125" style="62" customWidth="1"/>
    <col min="11" max="256" width="8.81640625" style="62"/>
    <col min="257" max="257" width="12.81640625" style="62" bestFit="1" customWidth="1"/>
    <col min="258" max="258" width="18.7265625" style="62" bestFit="1" customWidth="1"/>
    <col min="259" max="259" width="12.81640625" style="62" bestFit="1" customWidth="1"/>
    <col min="260" max="260" width="28.26953125" style="62" bestFit="1" customWidth="1"/>
    <col min="261" max="261" width="11.81640625" style="62" customWidth="1"/>
    <col min="262" max="262" width="42.54296875" style="62" customWidth="1"/>
    <col min="263" max="263" width="12.1796875" style="62" customWidth="1"/>
    <col min="264" max="264" width="44.7265625" style="62" customWidth="1"/>
    <col min="265" max="265" width="18" style="62" customWidth="1"/>
    <col min="266" max="266" width="40.26953125" style="62" customWidth="1"/>
    <col min="267" max="512" width="8.81640625" style="62"/>
    <col min="513" max="513" width="12.81640625" style="62" bestFit="1" customWidth="1"/>
    <col min="514" max="514" width="18.7265625" style="62" bestFit="1" customWidth="1"/>
    <col min="515" max="515" width="12.81640625" style="62" bestFit="1" customWidth="1"/>
    <col min="516" max="516" width="28.26953125" style="62" bestFit="1" customWidth="1"/>
    <col min="517" max="517" width="11.81640625" style="62" customWidth="1"/>
    <col min="518" max="518" width="42.54296875" style="62" customWidth="1"/>
    <col min="519" max="519" width="12.1796875" style="62" customWidth="1"/>
    <col min="520" max="520" width="44.7265625" style="62" customWidth="1"/>
    <col min="521" max="521" width="18" style="62" customWidth="1"/>
    <col min="522" max="522" width="40.26953125" style="62" customWidth="1"/>
    <col min="523" max="768" width="8.81640625" style="62"/>
    <col min="769" max="769" width="12.81640625" style="62" bestFit="1" customWidth="1"/>
    <col min="770" max="770" width="18.7265625" style="62" bestFit="1" customWidth="1"/>
    <col min="771" max="771" width="12.81640625" style="62" bestFit="1" customWidth="1"/>
    <col min="772" max="772" width="28.26953125" style="62" bestFit="1" customWidth="1"/>
    <col min="773" max="773" width="11.81640625" style="62" customWidth="1"/>
    <col min="774" max="774" width="42.54296875" style="62" customWidth="1"/>
    <col min="775" max="775" width="12.1796875" style="62" customWidth="1"/>
    <col min="776" max="776" width="44.7265625" style="62" customWidth="1"/>
    <col min="777" max="777" width="18" style="62" customWidth="1"/>
    <col min="778" max="778" width="40.26953125" style="62" customWidth="1"/>
    <col min="779" max="1024" width="8.81640625" style="62"/>
    <col min="1025" max="1025" width="12.81640625" style="62" bestFit="1" customWidth="1"/>
    <col min="1026" max="1026" width="18.7265625" style="62" bestFit="1" customWidth="1"/>
    <col min="1027" max="1027" width="12.81640625" style="62" bestFit="1" customWidth="1"/>
    <col min="1028" max="1028" width="28.26953125" style="62" bestFit="1" customWidth="1"/>
    <col min="1029" max="1029" width="11.81640625" style="62" customWidth="1"/>
    <col min="1030" max="1030" width="42.54296875" style="62" customWidth="1"/>
    <col min="1031" max="1031" width="12.1796875" style="62" customWidth="1"/>
    <col min="1032" max="1032" width="44.7265625" style="62" customWidth="1"/>
    <col min="1033" max="1033" width="18" style="62" customWidth="1"/>
    <col min="1034" max="1034" width="40.26953125" style="62" customWidth="1"/>
    <col min="1035" max="1280" width="8.81640625" style="62"/>
    <col min="1281" max="1281" width="12.81640625" style="62" bestFit="1" customWidth="1"/>
    <col min="1282" max="1282" width="18.7265625" style="62" bestFit="1" customWidth="1"/>
    <col min="1283" max="1283" width="12.81640625" style="62" bestFit="1" customWidth="1"/>
    <col min="1284" max="1284" width="28.26953125" style="62" bestFit="1" customWidth="1"/>
    <col min="1285" max="1285" width="11.81640625" style="62" customWidth="1"/>
    <col min="1286" max="1286" width="42.54296875" style="62" customWidth="1"/>
    <col min="1287" max="1287" width="12.1796875" style="62" customWidth="1"/>
    <col min="1288" max="1288" width="44.7265625" style="62" customWidth="1"/>
    <col min="1289" max="1289" width="18" style="62" customWidth="1"/>
    <col min="1290" max="1290" width="40.26953125" style="62" customWidth="1"/>
    <col min="1291" max="1536" width="8.81640625" style="62"/>
    <col min="1537" max="1537" width="12.81640625" style="62" bestFit="1" customWidth="1"/>
    <col min="1538" max="1538" width="18.7265625" style="62" bestFit="1" customWidth="1"/>
    <col min="1539" max="1539" width="12.81640625" style="62" bestFit="1" customWidth="1"/>
    <col min="1540" max="1540" width="28.26953125" style="62" bestFit="1" customWidth="1"/>
    <col min="1541" max="1541" width="11.81640625" style="62" customWidth="1"/>
    <col min="1542" max="1542" width="42.54296875" style="62" customWidth="1"/>
    <col min="1543" max="1543" width="12.1796875" style="62" customWidth="1"/>
    <col min="1544" max="1544" width="44.7265625" style="62" customWidth="1"/>
    <col min="1545" max="1545" width="18" style="62" customWidth="1"/>
    <col min="1546" max="1546" width="40.26953125" style="62" customWidth="1"/>
    <col min="1547" max="1792" width="8.81640625" style="62"/>
    <col min="1793" max="1793" width="12.81640625" style="62" bestFit="1" customWidth="1"/>
    <col min="1794" max="1794" width="18.7265625" style="62" bestFit="1" customWidth="1"/>
    <col min="1795" max="1795" width="12.81640625" style="62" bestFit="1" customWidth="1"/>
    <col min="1796" max="1796" width="28.26953125" style="62" bestFit="1" customWidth="1"/>
    <col min="1797" max="1797" width="11.81640625" style="62" customWidth="1"/>
    <col min="1798" max="1798" width="42.54296875" style="62" customWidth="1"/>
    <col min="1799" max="1799" width="12.1796875" style="62" customWidth="1"/>
    <col min="1800" max="1800" width="44.7265625" style="62" customWidth="1"/>
    <col min="1801" max="1801" width="18" style="62" customWidth="1"/>
    <col min="1802" max="1802" width="40.26953125" style="62" customWidth="1"/>
    <col min="1803" max="2048" width="8.81640625" style="62"/>
    <col min="2049" max="2049" width="12.81640625" style="62" bestFit="1" customWidth="1"/>
    <col min="2050" max="2050" width="18.7265625" style="62" bestFit="1" customWidth="1"/>
    <col min="2051" max="2051" width="12.81640625" style="62" bestFit="1" customWidth="1"/>
    <col min="2052" max="2052" width="28.26953125" style="62" bestFit="1" customWidth="1"/>
    <col min="2053" max="2053" width="11.81640625" style="62" customWidth="1"/>
    <col min="2054" max="2054" width="42.54296875" style="62" customWidth="1"/>
    <col min="2055" max="2055" width="12.1796875" style="62" customWidth="1"/>
    <col min="2056" max="2056" width="44.7265625" style="62" customWidth="1"/>
    <col min="2057" max="2057" width="18" style="62" customWidth="1"/>
    <col min="2058" max="2058" width="40.26953125" style="62" customWidth="1"/>
    <col min="2059" max="2304" width="8.81640625" style="62"/>
    <col min="2305" max="2305" width="12.81640625" style="62" bestFit="1" customWidth="1"/>
    <col min="2306" max="2306" width="18.7265625" style="62" bestFit="1" customWidth="1"/>
    <col min="2307" max="2307" width="12.81640625" style="62" bestFit="1" customWidth="1"/>
    <col min="2308" max="2308" width="28.26953125" style="62" bestFit="1" customWidth="1"/>
    <col min="2309" max="2309" width="11.81640625" style="62" customWidth="1"/>
    <col min="2310" max="2310" width="42.54296875" style="62" customWidth="1"/>
    <col min="2311" max="2311" width="12.1796875" style="62" customWidth="1"/>
    <col min="2312" max="2312" width="44.7265625" style="62" customWidth="1"/>
    <col min="2313" max="2313" width="18" style="62" customWidth="1"/>
    <col min="2314" max="2314" width="40.26953125" style="62" customWidth="1"/>
    <col min="2315" max="2560" width="8.81640625" style="62"/>
    <col min="2561" max="2561" width="12.81640625" style="62" bestFit="1" customWidth="1"/>
    <col min="2562" max="2562" width="18.7265625" style="62" bestFit="1" customWidth="1"/>
    <col min="2563" max="2563" width="12.81640625" style="62" bestFit="1" customWidth="1"/>
    <col min="2564" max="2564" width="28.26953125" style="62" bestFit="1" customWidth="1"/>
    <col min="2565" max="2565" width="11.81640625" style="62" customWidth="1"/>
    <col min="2566" max="2566" width="42.54296875" style="62" customWidth="1"/>
    <col min="2567" max="2567" width="12.1796875" style="62" customWidth="1"/>
    <col min="2568" max="2568" width="44.7265625" style="62" customWidth="1"/>
    <col min="2569" max="2569" width="18" style="62" customWidth="1"/>
    <col min="2570" max="2570" width="40.26953125" style="62" customWidth="1"/>
    <col min="2571" max="2816" width="8.81640625" style="62"/>
    <col min="2817" max="2817" width="12.81640625" style="62" bestFit="1" customWidth="1"/>
    <col min="2818" max="2818" width="18.7265625" style="62" bestFit="1" customWidth="1"/>
    <col min="2819" max="2819" width="12.81640625" style="62" bestFit="1" customWidth="1"/>
    <col min="2820" max="2820" width="28.26953125" style="62" bestFit="1" customWidth="1"/>
    <col min="2821" max="2821" width="11.81640625" style="62" customWidth="1"/>
    <col min="2822" max="2822" width="42.54296875" style="62" customWidth="1"/>
    <col min="2823" max="2823" width="12.1796875" style="62" customWidth="1"/>
    <col min="2824" max="2824" width="44.7265625" style="62" customWidth="1"/>
    <col min="2825" max="2825" width="18" style="62" customWidth="1"/>
    <col min="2826" max="2826" width="40.26953125" style="62" customWidth="1"/>
    <col min="2827" max="3072" width="8.81640625" style="62"/>
    <col min="3073" max="3073" width="12.81640625" style="62" bestFit="1" customWidth="1"/>
    <col min="3074" max="3074" width="18.7265625" style="62" bestFit="1" customWidth="1"/>
    <col min="3075" max="3075" width="12.81640625" style="62" bestFit="1" customWidth="1"/>
    <col min="3076" max="3076" width="28.26953125" style="62" bestFit="1" customWidth="1"/>
    <col min="3077" max="3077" width="11.81640625" style="62" customWidth="1"/>
    <col min="3078" max="3078" width="42.54296875" style="62" customWidth="1"/>
    <col min="3079" max="3079" width="12.1796875" style="62" customWidth="1"/>
    <col min="3080" max="3080" width="44.7265625" style="62" customWidth="1"/>
    <col min="3081" max="3081" width="18" style="62" customWidth="1"/>
    <col min="3082" max="3082" width="40.26953125" style="62" customWidth="1"/>
    <col min="3083" max="3328" width="8.81640625" style="62"/>
    <col min="3329" max="3329" width="12.81640625" style="62" bestFit="1" customWidth="1"/>
    <col min="3330" max="3330" width="18.7265625" style="62" bestFit="1" customWidth="1"/>
    <col min="3331" max="3331" width="12.81640625" style="62" bestFit="1" customWidth="1"/>
    <col min="3332" max="3332" width="28.26953125" style="62" bestFit="1" customWidth="1"/>
    <col min="3333" max="3333" width="11.81640625" style="62" customWidth="1"/>
    <col min="3334" max="3334" width="42.54296875" style="62" customWidth="1"/>
    <col min="3335" max="3335" width="12.1796875" style="62" customWidth="1"/>
    <col min="3336" max="3336" width="44.7265625" style="62" customWidth="1"/>
    <col min="3337" max="3337" width="18" style="62" customWidth="1"/>
    <col min="3338" max="3338" width="40.26953125" style="62" customWidth="1"/>
    <col min="3339" max="3584" width="8.81640625" style="62"/>
    <col min="3585" max="3585" width="12.81640625" style="62" bestFit="1" customWidth="1"/>
    <col min="3586" max="3586" width="18.7265625" style="62" bestFit="1" customWidth="1"/>
    <col min="3587" max="3587" width="12.81640625" style="62" bestFit="1" customWidth="1"/>
    <col min="3588" max="3588" width="28.26953125" style="62" bestFit="1" customWidth="1"/>
    <col min="3589" max="3589" width="11.81640625" style="62" customWidth="1"/>
    <col min="3590" max="3590" width="42.54296875" style="62" customWidth="1"/>
    <col min="3591" max="3591" width="12.1796875" style="62" customWidth="1"/>
    <col min="3592" max="3592" width="44.7265625" style="62" customWidth="1"/>
    <col min="3593" max="3593" width="18" style="62" customWidth="1"/>
    <col min="3594" max="3594" width="40.26953125" style="62" customWidth="1"/>
    <col min="3595" max="3840" width="8.81640625" style="62"/>
    <col min="3841" max="3841" width="12.81640625" style="62" bestFit="1" customWidth="1"/>
    <col min="3842" max="3842" width="18.7265625" style="62" bestFit="1" customWidth="1"/>
    <col min="3843" max="3843" width="12.81640625" style="62" bestFit="1" customWidth="1"/>
    <col min="3844" max="3844" width="28.26953125" style="62" bestFit="1" customWidth="1"/>
    <col min="3845" max="3845" width="11.81640625" style="62" customWidth="1"/>
    <col min="3846" max="3846" width="42.54296875" style="62" customWidth="1"/>
    <col min="3847" max="3847" width="12.1796875" style="62" customWidth="1"/>
    <col min="3848" max="3848" width="44.7265625" style="62" customWidth="1"/>
    <col min="3849" max="3849" width="18" style="62" customWidth="1"/>
    <col min="3850" max="3850" width="40.26953125" style="62" customWidth="1"/>
    <col min="3851" max="4096" width="8.81640625" style="62"/>
    <col min="4097" max="4097" width="12.81640625" style="62" bestFit="1" customWidth="1"/>
    <col min="4098" max="4098" width="18.7265625" style="62" bestFit="1" customWidth="1"/>
    <col min="4099" max="4099" width="12.81640625" style="62" bestFit="1" customWidth="1"/>
    <col min="4100" max="4100" width="28.26953125" style="62" bestFit="1" customWidth="1"/>
    <col min="4101" max="4101" width="11.81640625" style="62" customWidth="1"/>
    <col min="4102" max="4102" width="42.54296875" style="62" customWidth="1"/>
    <col min="4103" max="4103" width="12.1796875" style="62" customWidth="1"/>
    <col min="4104" max="4104" width="44.7265625" style="62" customWidth="1"/>
    <col min="4105" max="4105" width="18" style="62" customWidth="1"/>
    <col min="4106" max="4106" width="40.26953125" style="62" customWidth="1"/>
    <col min="4107" max="4352" width="8.81640625" style="62"/>
    <col min="4353" max="4353" width="12.81640625" style="62" bestFit="1" customWidth="1"/>
    <col min="4354" max="4354" width="18.7265625" style="62" bestFit="1" customWidth="1"/>
    <col min="4355" max="4355" width="12.81640625" style="62" bestFit="1" customWidth="1"/>
    <col min="4356" max="4356" width="28.26953125" style="62" bestFit="1" customWidth="1"/>
    <col min="4357" max="4357" width="11.81640625" style="62" customWidth="1"/>
    <col min="4358" max="4358" width="42.54296875" style="62" customWidth="1"/>
    <col min="4359" max="4359" width="12.1796875" style="62" customWidth="1"/>
    <col min="4360" max="4360" width="44.7265625" style="62" customWidth="1"/>
    <col min="4361" max="4361" width="18" style="62" customWidth="1"/>
    <col min="4362" max="4362" width="40.26953125" style="62" customWidth="1"/>
    <col min="4363" max="4608" width="8.81640625" style="62"/>
    <col min="4609" max="4609" width="12.81640625" style="62" bestFit="1" customWidth="1"/>
    <col min="4610" max="4610" width="18.7265625" style="62" bestFit="1" customWidth="1"/>
    <col min="4611" max="4611" width="12.81640625" style="62" bestFit="1" customWidth="1"/>
    <col min="4612" max="4612" width="28.26953125" style="62" bestFit="1" customWidth="1"/>
    <col min="4613" max="4613" width="11.81640625" style="62" customWidth="1"/>
    <col min="4614" max="4614" width="42.54296875" style="62" customWidth="1"/>
    <col min="4615" max="4615" width="12.1796875" style="62" customWidth="1"/>
    <col min="4616" max="4616" width="44.7265625" style="62" customWidth="1"/>
    <col min="4617" max="4617" width="18" style="62" customWidth="1"/>
    <col min="4618" max="4618" width="40.26953125" style="62" customWidth="1"/>
    <col min="4619" max="4864" width="8.81640625" style="62"/>
    <col min="4865" max="4865" width="12.81640625" style="62" bestFit="1" customWidth="1"/>
    <col min="4866" max="4866" width="18.7265625" style="62" bestFit="1" customWidth="1"/>
    <col min="4867" max="4867" width="12.81640625" style="62" bestFit="1" customWidth="1"/>
    <col min="4868" max="4868" width="28.26953125" style="62" bestFit="1" customWidth="1"/>
    <col min="4869" max="4869" width="11.81640625" style="62" customWidth="1"/>
    <col min="4870" max="4870" width="42.54296875" style="62" customWidth="1"/>
    <col min="4871" max="4871" width="12.1796875" style="62" customWidth="1"/>
    <col min="4872" max="4872" width="44.7265625" style="62" customWidth="1"/>
    <col min="4873" max="4873" width="18" style="62" customWidth="1"/>
    <col min="4874" max="4874" width="40.26953125" style="62" customWidth="1"/>
    <col min="4875" max="5120" width="8.81640625" style="62"/>
    <col min="5121" max="5121" width="12.81640625" style="62" bestFit="1" customWidth="1"/>
    <col min="5122" max="5122" width="18.7265625" style="62" bestFit="1" customWidth="1"/>
    <col min="5123" max="5123" width="12.81640625" style="62" bestFit="1" customWidth="1"/>
    <col min="5124" max="5124" width="28.26953125" style="62" bestFit="1" customWidth="1"/>
    <col min="5125" max="5125" width="11.81640625" style="62" customWidth="1"/>
    <col min="5126" max="5126" width="42.54296875" style="62" customWidth="1"/>
    <col min="5127" max="5127" width="12.1796875" style="62" customWidth="1"/>
    <col min="5128" max="5128" width="44.7265625" style="62" customWidth="1"/>
    <col min="5129" max="5129" width="18" style="62" customWidth="1"/>
    <col min="5130" max="5130" width="40.26953125" style="62" customWidth="1"/>
    <col min="5131" max="5376" width="8.81640625" style="62"/>
    <col min="5377" max="5377" width="12.81640625" style="62" bestFit="1" customWidth="1"/>
    <col min="5378" max="5378" width="18.7265625" style="62" bestFit="1" customWidth="1"/>
    <col min="5379" max="5379" width="12.81640625" style="62" bestFit="1" customWidth="1"/>
    <col min="5380" max="5380" width="28.26953125" style="62" bestFit="1" customWidth="1"/>
    <col min="5381" max="5381" width="11.81640625" style="62" customWidth="1"/>
    <col min="5382" max="5382" width="42.54296875" style="62" customWidth="1"/>
    <col min="5383" max="5383" width="12.1796875" style="62" customWidth="1"/>
    <col min="5384" max="5384" width="44.7265625" style="62" customWidth="1"/>
    <col min="5385" max="5385" width="18" style="62" customWidth="1"/>
    <col min="5386" max="5386" width="40.26953125" style="62" customWidth="1"/>
    <col min="5387" max="5632" width="8.81640625" style="62"/>
    <col min="5633" max="5633" width="12.81640625" style="62" bestFit="1" customWidth="1"/>
    <col min="5634" max="5634" width="18.7265625" style="62" bestFit="1" customWidth="1"/>
    <col min="5635" max="5635" width="12.81640625" style="62" bestFit="1" customWidth="1"/>
    <col min="5636" max="5636" width="28.26953125" style="62" bestFit="1" customWidth="1"/>
    <col min="5637" max="5637" width="11.81640625" style="62" customWidth="1"/>
    <col min="5638" max="5638" width="42.54296875" style="62" customWidth="1"/>
    <col min="5639" max="5639" width="12.1796875" style="62" customWidth="1"/>
    <col min="5640" max="5640" width="44.7265625" style="62" customWidth="1"/>
    <col min="5641" max="5641" width="18" style="62" customWidth="1"/>
    <col min="5642" max="5642" width="40.26953125" style="62" customWidth="1"/>
    <col min="5643" max="5888" width="8.81640625" style="62"/>
    <col min="5889" max="5889" width="12.81640625" style="62" bestFit="1" customWidth="1"/>
    <col min="5890" max="5890" width="18.7265625" style="62" bestFit="1" customWidth="1"/>
    <col min="5891" max="5891" width="12.81640625" style="62" bestFit="1" customWidth="1"/>
    <col min="5892" max="5892" width="28.26953125" style="62" bestFit="1" customWidth="1"/>
    <col min="5893" max="5893" width="11.81640625" style="62" customWidth="1"/>
    <col min="5894" max="5894" width="42.54296875" style="62" customWidth="1"/>
    <col min="5895" max="5895" width="12.1796875" style="62" customWidth="1"/>
    <col min="5896" max="5896" width="44.7265625" style="62" customWidth="1"/>
    <col min="5897" max="5897" width="18" style="62" customWidth="1"/>
    <col min="5898" max="5898" width="40.26953125" style="62" customWidth="1"/>
    <col min="5899" max="6144" width="8.81640625" style="62"/>
    <col min="6145" max="6145" width="12.81640625" style="62" bestFit="1" customWidth="1"/>
    <col min="6146" max="6146" width="18.7265625" style="62" bestFit="1" customWidth="1"/>
    <col min="6147" max="6147" width="12.81640625" style="62" bestFit="1" customWidth="1"/>
    <col min="6148" max="6148" width="28.26953125" style="62" bestFit="1" customWidth="1"/>
    <col min="6149" max="6149" width="11.81640625" style="62" customWidth="1"/>
    <col min="6150" max="6150" width="42.54296875" style="62" customWidth="1"/>
    <col min="6151" max="6151" width="12.1796875" style="62" customWidth="1"/>
    <col min="6152" max="6152" width="44.7265625" style="62" customWidth="1"/>
    <col min="6153" max="6153" width="18" style="62" customWidth="1"/>
    <col min="6154" max="6154" width="40.26953125" style="62" customWidth="1"/>
    <col min="6155" max="6400" width="8.81640625" style="62"/>
    <col min="6401" max="6401" width="12.81640625" style="62" bestFit="1" customWidth="1"/>
    <col min="6402" max="6402" width="18.7265625" style="62" bestFit="1" customWidth="1"/>
    <col min="6403" max="6403" width="12.81640625" style="62" bestFit="1" customWidth="1"/>
    <col min="6404" max="6404" width="28.26953125" style="62" bestFit="1" customWidth="1"/>
    <col min="6405" max="6405" width="11.81640625" style="62" customWidth="1"/>
    <col min="6406" max="6406" width="42.54296875" style="62" customWidth="1"/>
    <col min="6407" max="6407" width="12.1796875" style="62" customWidth="1"/>
    <col min="6408" max="6408" width="44.7265625" style="62" customWidth="1"/>
    <col min="6409" max="6409" width="18" style="62" customWidth="1"/>
    <col min="6410" max="6410" width="40.26953125" style="62" customWidth="1"/>
    <col min="6411" max="6656" width="8.81640625" style="62"/>
    <col min="6657" max="6657" width="12.81640625" style="62" bestFit="1" customWidth="1"/>
    <col min="6658" max="6658" width="18.7265625" style="62" bestFit="1" customWidth="1"/>
    <col min="6659" max="6659" width="12.81640625" style="62" bestFit="1" customWidth="1"/>
    <col min="6660" max="6660" width="28.26953125" style="62" bestFit="1" customWidth="1"/>
    <col min="6661" max="6661" width="11.81640625" style="62" customWidth="1"/>
    <col min="6662" max="6662" width="42.54296875" style="62" customWidth="1"/>
    <col min="6663" max="6663" width="12.1796875" style="62" customWidth="1"/>
    <col min="6664" max="6664" width="44.7265625" style="62" customWidth="1"/>
    <col min="6665" max="6665" width="18" style="62" customWidth="1"/>
    <col min="6666" max="6666" width="40.26953125" style="62" customWidth="1"/>
    <col min="6667" max="6912" width="8.81640625" style="62"/>
    <col min="6913" max="6913" width="12.81640625" style="62" bestFit="1" customWidth="1"/>
    <col min="6914" max="6914" width="18.7265625" style="62" bestFit="1" customWidth="1"/>
    <col min="6915" max="6915" width="12.81640625" style="62" bestFit="1" customWidth="1"/>
    <col min="6916" max="6916" width="28.26953125" style="62" bestFit="1" customWidth="1"/>
    <col min="6917" max="6917" width="11.81640625" style="62" customWidth="1"/>
    <col min="6918" max="6918" width="42.54296875" style="62" customWidth="1"/>
    <col min="6919" max="6919" width="12.1796875" style="62" customWidth="1"/>
    <col min="6920" max="6920" width="44.7265625" style="62" customWidth="1"/>
    <col min="6921" max="6921" width="18" style="62" customWidth="1"/>
    <col min="6922" max="6922" width="40.26953125" style="62" customWidth="1"/>
    <col min="6923" max="7168" width="8.81640625" style="62"/>
    <col min="7169" max="7169" width="12.81640625" style="62" bestFit="1" customWidth="1"/>
    <col min="7170" max="7170" width="18.7265625" style="62" bestFit="1" customWidth="1"/>
    <col min="7171" max="7171" width="12.81640625" style="62" bestFit="1" customWidth="1"/>
    <col min="7172" max="7172" width="28.26953125" style="62" bestFit="1" customWidth="1"/>
    <col min="7173" max="7173" width="11.81640625" style="62" customWidth="1"/>
    <col min="7174" max="7174" width="42.54296875" style="62" customWidth="1"/>
    <col min="7175" max="7175" width="12.1796875" style="62" customWidth="1"/>
    <col min="7176" max="7176" width="44.7265625" style="62" customWidth="1"/>
    <col min="7177" max="7177" width="18" style="62" customWidth="1"/>
    <col min="7178" max="7178" width="40.26953125" style="62" customWidth="1"/>
    <col min="7179" max="7424" width="8.81640625" style="62"/>
    <col min="7425" max="7425" width="12.81640625" style="62" bestFit="1" customWidth="1"/>
    <col min="7426" max="7426" width="18.7265625" style="62" bestFit="1" customWidth="1"/>
    <col min="7427" max="7427" width="12.81640625" style="62" bestFit="1" customWidth="1"/>
    <col min="7428" max="7428" width="28.26953125" style="62" bestFit="1" customWidth="1"/>
    <col min="7429" max="7429" width="11.81640625" style="62" customWidth="1"/>
    <col min="7430" max="7430" width="42.54296875" style="62" customWidth="1"/>
    <col min="7431" max="7431" width="12.1796875" style="62" customWidth="1"/>
    <col min="7432" max="7432" width="44.7265625" style="62" customWidth="1"/>
    <col min="7433" max="7433" width="18" style="62" customWidth="1"/>
    <col min="7434" max="7434" width="40.26953125" style="62" customWidth="1"/>
    <col min="7435" max="7680" width="8.81640625" style="62"/>
    <col min="7681" max="7681" width="12.81640625" style="62" bestFit="1" customWidth="1"/>
    <col min="7682" max="7682" width="18.7265625" style="62" bestFit="1" customWidth="1"/>
    <col min="7683" max="7683" width="12.81640625" style="62" bestFit="1" customWidth="1"/>
    <col min="7684" max="7684" width="28.26953125" style="62" bestFit="1" customWidth="1"/>
    <col min="7685" max="7685" width="11.81640625" style="62" customWidth="1"/>
    <col min="7686" max="7686" width="42.54296875" style="62" customWidth="1"/>
    <col min="7687" max="7687" width="12.1796875" style="62" customWidth="1"/>
    <col min="7688" max="7688" width="44.7265625" style="62" customWidth="1"/>
    <col min="7689" max="7689" width="18" style="62" customWidth="1"/>
    <col min="7690" max="7690" width="40.26953125" style="62" customWidth="1"/>
    <col min="7691" max="7936" width="8.81640625" style="62"/>
    <col min="7937" max="7937" width="12.81640625" style="62" bestFit="1" customWidth="1"/>
    <col min="7938" max="7938" width="18.7265625" style="62" bestFit="1" customWidth="1"/>
    <col min="7939" max="7939" width="12.81640625" style="62" bestFit="1" customWidth="1"/>
    <col min="7940" max="7940" width="28.26953125" style="62" bestFit="1" customWidth="1"/>
    <col min="7941" max="7941" width="11.81640625" style="62" customWidth="1"/>
    <col min="7942" max="7942" width="42.54296875" style="62" customWidth="1"/>
    <col min="7943" max="7943" width="12.1796875" style="62" customWidth="1"/>
    <col min="7944" max="7944" width="44.7265625" style="62" customWidth="1"/>
    <col min="7945" max="7945" width="18" style="62" customWidth="1"/>
    <col min="7946" max="7946" width="40.26953125" style="62" customWidth="1"/>
    <col min="7947" max="8192" width="8.81640625" style="62"/>
    <col min="8193" max="8193" width="12.81640625" style="62" bestFit="1" customWidth="1"/>
    <col min="8194" max="8194" width="18.7265625" style="62" bestFit="1" customWidth="1"/>
    <col min="8195" max="8195" width="12.81640625" style="62" bestFit="1" customWidth="1"/>
    <col min="8196" max="8196" width="28.26953125" style="62" bestFit="1" customWidth="1"/>
    <col min="8197" max="8197" width="11.81640625" style="62" customWidth="1"/>
    <col min="8198" max="8198" width="42.54296875" style="62" customWidth="1"/>
    <col min="8199" max="8199" width="12.1796875" style="62" customWidth="1"/>
    <col min="8200" max="8200" width="44.7265625" style="62" customWidth="1"/>
    <col min="8201" max="8201" width="18" style="62" customWidth="1"/>
    <col min="8202" max="8202" width="40.26953125" style="62" customWidth="1"/>
    <col min="8203" max="8448" width="8.81640625" style="62"/>
    <col min="8449" max="8449" width="12.81640625" style="62" bestFit="1" customWidth="1"/>
    <col min="8450" max="8450" width="18.7265625" style="62" bestFit="1" customWidth="1"/>
    <col min="8451" max="8451" width="12.81640625" style="62" bestFit="1" customWidth="1"/>
    <col min="8452" max="8452" width="28.26953125" style="62" bestFit="1" customWidth="1"/>
    <col min="8453" max="8453" width="11.81640625" style="62" customWidth="1"/>
    <col min="8454" max="8454" width="42.54296875" style="62" customWidth="1"/>
    <col min="8455" max="8455" width="12.1796875" style="62" customWidth="1"/>
    <col min="8456" max="8456" width="44.7265625" style="62" customWidth="1"/>
    <col min="8457" max="8457" width="18" style="62" customWidth="1"/>
    <col min="8458" max="8458" width="40.26953125" style="62" customWidth="1"/>
    <col min="8459" max="8704" width="8.81640625" style="62"/>
    <col min="8705" max="8705" width="12.81640625" style="62" bestFit="1" customWidth="1"/>
    <col min="8706" max="8706" width="18.7265625" style="62" bestFit="1" customWidth="1"/>
    <col min="8707" max="8707" width="12.81640625" style="62" bestFit="1" customWidth="1"/>
    <col min="8708" max="8708" width="28.26953125" style="62" bestFit="1" customWidth="1"/>
    <col min="8709" max="8709" width="11.81640625" style="62" customWidth="1"/>
    <col min="8710" max="8710" width="42.54296875" style="62" customWidth="1"/>
    <col min="8711" max="8711" width="12.1796875" style="62" customWidth="1"/>
    <col min="8712" max="8712" width="44.7265625" style="62" customWidth="1"/>
    <col min="8713" max="8713" width="18" style="62" customWidth="1"/>
    <col min="8714" max="8714" width="40.26953125" style="62" customWidth="1"/>
    <col min="8715" max="8960" width="8.81640625" style="62"/>
    <col min="8961" max="8961" width="12.81640625" style="62" bestFit="1" customWidth="1"/>
    <col min="8962" max="8962" width="18.7265625" style="62" bestFit="1" customWidth="1"/>
    <col min="8963" max="8963" width="12.81640625" style="62" bestFit="1" customWidth="1"/>
    <col min="8964" max="8964" width="28.26953125" style="62" bestFit="1" customWidth="1"/>
    <col min="8965" max="8965" width="11.81640625" style="62" customWidth="1"/>
    <col min="8966" max="8966" width="42.54296875" style="62" customWidth="1"/>
    <col min="8967" max="8967" width="12.1796875" style="62" customWidth="1"/>
    <col min="8968" max="8968" width="44.7265625" style="62" customWidth="1"/>
    <col min="8969" max="8969" width="18" style="62" customWidth="1"/>
    <col min="8970" max="8970" width="40.26953125" style="62" customWidth="1"/>
    <col min="8971" max="9216" width="8.81640625" style="62"/>
    <col min="9217" max="9217" width="12.81640625" style="62" bestFit="1" customWidth="1"/>
    <col min="9218" max="9218" width="18.7265625" style="62" bestFit="1" customWidth="1"/>
    <col min="9219" max="9219" width="12.81640625" style="62" bestFit="1" customWidth="1"/>
    <col min="9220" max="9220" width="28.26953125" style="62" bestFit="1" customWidth="1"/>
    <col min="9221" max="9221" width="11.81640625" style="62" customWidth="1"/>
    <col min="9222" max="9222" width="42.54296875" style="62" customWidth="1"/>
    <col min="9223" max="9223" width="12.1796875" style="62" customWidth="1"/>
    <col min="9224" max="9224" width="44.7265625" style="62" customWidth="1"/>
    <col min="9225" max="9225" width="18" style="62" customWidth="1"/>
    <col min="9226" max="9226" width="40.26953125" style="62" customWidth="1"/>
    <col min="9227" max="9472" width="8.81640625" style="62"/>
    <col min="9473" max="9473" width="12.81640625" style="62" bestFit="1" customWidth="1"/>
    <col min="9474" max="9474" width="18.7265625" style="62" bestFit="1" customWidth="1"/>
    <col min="9475" max="9475" width="12.81640625" style="62" bestFit="1" customWidth="1"/>
    <col min="9476" max="9476" width="28.26953125" style="62" bestFit="1" customWidth="1"/>
    <col min="9477" max="9477" width="11.81640625" style="62" customWidth="1"/>
    <col min="9478" max="9478" width="42.54296875" style="62" customWidth="1"/>
    <col min="9479" max="9479" width="12.1796875" style="62" customWidth="1"/>
    <col min="9480" max="9480" width="44.7265625" style="62" customWidth="1"/>
    <col min="9481" max="9481" width="18" style="62" customWidth="1"/>
    <col min="9482" max="9482" width="40.26953125" style="62" customWidth="1"/>
    <col min="9483" max="9728" width="8.81640625" style="62"/>
    <col min="9729" max="9729" width="12.81640625" style="62" bestFit="1" customWidth="1"/>
    <col min="9730" max="9730" width="18.7265625" style="62" bestFit="1" customWidth="1"/>
    <col min="9731" max="9731" width="12.81640625" style="62" bestFit="1" customWidth="1"/>
    <col min="9732" max="9732" width="28.26953125" style="62" bestFit="1" customWidth="1"/>
    <col min="9733" max="9733" width="11.81640625" style="62" customWidth="1"/>
    <col min="9734" max="9734" width="42.54296875" style="62" customWidth="1"/>
    <col min="9735" max="9735" width="12.1796875" style="62" customWidth="1"/>
    <col min="9736" max="9736" width="44.7265625" style="62" customWidth="1"/>
    <col min="9737" max="9737" width="18" style="62" customWidth="1"/>
    <col min="9738" max="9738" width="40.26953125" style="62" customWidth="1"/>
    <col min="9739" max="9984" width="8.81640625" style="62"/>
    <col min="9985" max="9985" width="12.81640625" style="62" bestFit="1" customWidth="1"/>
    <col min="9986" max="9986" width="18.7265625" style="62" bestFit="1" customWidth="1"/>
    <col min="9987" max="9987" width="12.81640625" style="62" bestFit="1" customWidth="1"/>
    <col min="9988" max="9988" width="28.26953125" style="62" bestFit="1" customWidth="1"/>
    <col min="9989" max="9989" width="11.81640625" style="62" customWidth="1"/>
    <col min="9990" max="9990" width="42.54296875" style="62" customWidth="1"/>
    <col min="9991" max="9991" width="12.1796875" style="62" customWidth="1"/>
    <col min="9992" max="9992" width="44.7265625" style="62" customWidth="1"/>
    <col min="9993" max="9993" width="18" style="62" customWidth="1"/>
    <col min="9994" max="9994" width="40.26953125" style="62" customWidth="1"/>
    <col min="9995" max="10240" width="8.81640625" style="62"/>
    <col min="10241" max="10241" width="12.81640625" style="62" bestFit="1" customWidth="1"/>
    <col min="10242" max="10242" width="18.7265625" style="62" bestFit="1" customWidth="1"/>
    <col min="10243" max="10243" width="12.81640625" style="62" bestFit="1" customWidth="1"/>
    <col min="10244" max="10244" width="28.26953125" style="62" bestFit="1" customWidth="1"/>
    <col min="10245" max="10245" width="11.81640625" style="62" customWidth="1"/>
    <col min="10246" max="10246" width="42.54296875" style="62" customWidth="1"/>
    <col min="10247" max="10247" width="12.1796875" style="62" customWidth="1"/>
    <col min="10248" max="10248" width="44.7265625" style="62" customWidth="1"/>
    <col min="10249" max="10249" width="18" style="62" customWidth="1"/>
    <col min="10250" max="10250" width="40.26953125" style="62" customWidth="1"/>
    <col min="10251" max="10496" width="8.81640625" style="62"/>
    <col min="10497" max="10497" width="12.81640625" style="62" bestFit="1" customWidth="1"/>
    <col min="10498" max="10498" width="18.7265625" style="62" bestFit="1" customWidth="1"/>
    <col min="10499" max="10499" width="12.81640625" style="62" bestFit="1" customWidth="1"/>
    <col min="10500" max="10500" width="28.26953125" style="62" bestFit="1" customWidth="1"/>
    <col min="10501" max="10501" width="11.81640625" style="62" customWidth="1"/>
    <col min="10502" max="10502" width="42.54296875" style="62" customWidth="1"/>
    <col min="10503" max="10503" width="12.1796875" style="62" customWidth="1"/>
    <col min="10504" max="10504" width="44.7265625" style="62" customWidth="1"/>
    <col min="10505" max="10505" width="18" style="62" customWidth="1"/>
    <col min="10506" max="10506" width="40.26953125" style="62" customWidth="1"/>
    <col min="10507" max="10752" width="8.81640625" style="62"/>
    <col min="10753" max="10753" width="12.81640625" style="62" bestFit="1" customWidth="1"/>
    <col min="10754" max="10754" width="18.7265625" style="62" bestFit="1" customWidth="1"/>
    <col min="10755" max="10755" width="12.81640625" style="62" bestFit="1" customWidth="1"/>
    <col min="10756" max="10756" width="28.26953125" style="62" bestFit="1" customWidth="1"/>
    <col min="10757" max="10757" width="11.81640625" style="62" customWidth="1"/>
    <col min="10758" max="10758" width="42.54296875" style="62" customWidth="1"/>
    <col min="10759" max="10759" width="12.1796875" style="62" customWidth="1"/>
    <col min="10760" max="10760" width="44.7265625" style="62" customWidth="1"/>
    <col min="10761" max="10761" width="18" style="62" customWidth="1"/>
    <col min="10762" max="10762" width="40.26953125" style="62" customWidth="1"/>
    <col min="10763" max="11008" width="8.81640625" style="62"/>
    <col min="11009" max="11009" width="12.81640625" style="62" bestFit="1" customWidth="1"/>
    <col min="11010" max="11010" width="18.7265625" style="62" bestFit="1" customWidth="1"/>
    <col min="11011" max="11011" width="12.81640625" style="62" bestFit="1" customWidth="1"/>
    <col min="11012" max="11012" width="28.26953125" style="62" bestFit="1" customWidth="1"/>
    <col min="11013" max="11013" width="11.81640625" style="62" customWidth="1"/>
    <col min="11014" max="11014" width="42.54296875" style="62" customWidth="1"/>
    <col min="11015" max="11015" width="12.1796875" style="62" customWidth="1"/>
    <col min="11016" max="11016" width="44.7265625" style="62" customWidth="1"/>
    <col min="11017" max="11017" width="18" style="62" customWidth="1"/>
    <col min="11018" max="11018" width="40.26953125" style="62" customWidth="1"/>
    <col min="11019" max="11264" width="8.81640625" style="62"/>
    <col min="11265" max="11265" width="12.81640625" style="62" bestFit="1" customWidth="1"/>
    <col min="11266" max="11266" width="18.7265625" style="62" bestFit="1" customWidth="1"/>
    <col min="11267" max="11267" width="12.81640625" style="62" bestFit="1" customWidth="1"/>
    <col min="11268" max="11268" width="28.26953125" style="62" bestFit="1" customWidth="1"/>
    <col min="11269" max="11269" width="11.81640625" style="62" customWidth="1"/>
    <col min="11270" max="11270" width="42.54296875" style="62" customWidth="1"/>
    <col min="11271" max="11271" width="12.1796875" style="62" customWidth="1"/>
    <col min="11272" max="11272" width="44.7265625" style="62" customWidth="1"/>
    <col min="11273" max="11273" width="18" style="62" customWidth="1"/>
    <col min="11274" max="11274" width="40.26953125" style="62" customWidth="1"/>
    <col min="11275" max="11520" width="8.81640625" style="62"/>
    <col min="11521" max="11521" width="12.81640625" style="62" bestFit="1" customWidth="1"/>
    <col min="11522" max="11522" width="18.7265625" style="62" bestFit="1" customWidth="1"/>
    <col min="11523" max="11523" width="12.81640625" style="62" bestFit="1" customWidth="1"/>
    <col min="11524" max="11524" width="28.26953125" style="62" bestFit="1" customWidth="1"/>
    <col min="11525" max="11525" width="11.81640625" style="62" customWidth="1"/>
    <col min="11526" max="11526" width="42.54296875" style="62" customWidth="1"/>
    <col min="11527" max="11527" width="12.1796875" style="62" customWidth="1"/>
    <col min="11528" max="11528" width="44.7265625" style="62" customWidth="1"/>
    <col min="11529" max="11529" width="18" style="62" customWidth="1"/>
    <col min="11530" max="11530" width="40.26953125" style="62" customWidth="1"/>
    <col min="11531" max="11776" width="8.81640625" style="62"/>
    <col min="11777" max="11777" width="12.81640625" style="62" bestFit="1" customWidth="1"/>
    <col min="11778" max="11778" width="18.7265625" style="62" bestFit="1" customWidth="1"/>
    <col min="11779" max="11779" width="12.81640625" style="62" bestFit="1" customWidth="1"/>
    <col min="11780" max="11780" width="28.26953125" style="62" bestFit="1" customWidth="1"/>
    <col min="11781" max="11781" width="11.81640625" style="62" customWidth="1"/>
    <col min="11782" max="11782" width="42.54296875" style="62" customWidth="1"/>
    <col min="11783" max="11783" width="12.1796875" style="62" customWidth="1"/>
    <col min="11784" max="11784" width="44.7265625" style="62" customWidth="1"/>
    <col min="11785" max="11785" width="18" style="62" customWidth="1"/>
    <col min="11786" max="11786" width="40.26953125" style="62" customWidth="1"/>
    <col min="11787" max="12032" width="8.81640625" style="62"/>
    <col min="12033" max="12033" width="12.81640625" style="62" bestFit="1" customWidth="1"/>
    <col min="12034" max="12034" width="18.7265625" style="62" bestFit="1" customWidth="1"/>
    <col min="12035" max="12035" width="12.81640625" style="62" bestFit="1" customWidth="1"/>
    <col min="12036" max="12036" width="28.26953125" style="62" bestFit="1" customWidth="1"/>
    <col min="12037" max="12037" width="11.81640625" style="62" customWidth="1"/>
    <col min="12038" max="12038" width="42.54296875" style="62" customWidth="1"/>
    <col min="12039" max="12039" width="12.1796875" style="62" customWidth="1"/>
    <col min="12040" max="12040" width="44.7265625" style="62" customWidth="1"/>
    <col min="12041" max="12041" width="18" style="62" customWidth="1"/>
    <col min="12042" max="12042" width="40.26953125" style="62" customWidth="1"/>
    <col min="12043" max="12288" width="8.81640625" style="62"/>
    <col min="12289" max="12289" width="12.81640625" style="62" bestFit="1" customWidth="1"/>
    <col min="12290" max="12290" width="18.7265625" style="62" bestFit="1" customWidth="1"/>
    <col min="12291" max="12291" width="12.81640625" style="62" bestFit="1" customWidth="1"/>
    <col min="12292" max="12292" width="28.26953125" style="62" bestFit="1" customWidth="1"/>
    <col min="12293" max="12293" width="11.81640625" style="62" customWidth="1"/>
    <col min="12294" max="12294" width="42.54296875" style="62" customWidth="1"/>
    <col min="12295" max="12295" width="12.1796875" style="62" customWidth="1"/>
    <col min="12296" max="12296" width="44.7265625" style="62" customWidth="1"/>
    <col min="12297" max="12297" width="18" style="62" customWidth="1"/>
    <col min="12298" max="12298" width="40.26953125" style="62" customWidth="1"/>
    <col min="12299" max="12544" width="8.81640625" style="62"/>
    <col min="12545" max="12545" width="12.81640625" style="62" bestFit="1" customWidth="1"/>
    <col min="12546" max="12546" width="18.7265625" style="62" bestFit="1" customWidth="1"/>
    <col min="12547" max="12547" width="12.81640625" style="62" bestFit="1" customWidth="1"/>
    <col min="12548" max="12548" width="28.26953125" style="62" bestFit="1" customWidth="1"/>
    <col min="12549" max="12549" width="11.81640625" style="62" customWidth="1"/>
    <col min="12550" max="12550" width="42.54296875" style="62" customWidth="1"/>
    <col min="12551" max="12551" width="12.1796875" style="62" customWidth="1"/>
    <col min="12552" max="12552" width="44.7265625" style="62" customWidth="1"/>
    <col min="12553" max="12553" width="18" style="62" customWidth="1"/>
    <col min="12554" max="12554" width="40.26953125" style="62" customWidth="1"/>
    <col min="12555" max="12800" width="8.81640625" style="62"/>
    <col min="12801" max="12801" width="12.81640625" style="62" bestFit="1" customWidth="1"/>
    <col min="12802" max="12802" width="18.7265625" style="62" bestFit="1" customWidth="1"/>
    <col min="12803" max="12803" width="12.81640625" style="62" bestFit="1" customWidth="1"/>
    <col min="12804" max="12804" width="28.26953125" style="62" bestFit="1" customWidth="1"/>
    <col min="12805" max="12805" width="11.81640625" style="62" customWidth="1"/>
    <col min="12806" max="12806" width="42.54296875" style="62" customWidth="1"/>
    <col min="12807" max="12807" width="12.1796875" style="62" customWidth="1"/>
    <col min="12808" max="12808" width="44.7265625" style="62" customWidth="1"/>
    <col min="12809" max="12809" width="18" style="62" customWidth="1"/>
    <col min="12810" max="12810" width="40.26953125" style="62" customWidth="1"/>
    <col min="12811" max="13056" width="8.81640625" style="62"/>
    <col min="13057" max="13057" width="12.81640625" style="62" bestFit="1" customWidth="1"/>
    <col min="13058" max="13058" width="18.7265625" style="62" bestFit="1" customWidth="1"/>
    <col min="13059" max="13059" width="12.81640625" style="62" bestFit="1" customWidth="1"/>
    <col min="13060" max="13060" width="28.26953125" style="62" bestFit="1" customWidth="1"/>
    <col min="13061" max="13061" width="11.81640625" style="62" customWidth="1"/>
    <col min="13062" max="13062" width="42.54296875" style="62" customWidth="1"/>
    <col min="13063" max="13063" width="12.1796875" style="62" customWidth="1"/>
    <col min="13064" max="13064" width="44.7265625" style="62" customWidth="1"/>
    <col min="13065" max="13065" width="18" style="62" customWidth="1"/>
    <col min="13066" max="13066" width="40.26953125" style="62" customWidth="1"/>
    <col min="13067" max="13312" width="8.81640625" style="62"/>
    <col min="13313" max="13313" width="12.81640625" style="62" bestFit="1" customWidth="1"/>
    <col min="13314" max="13314" width="18.7265625" style="62" bestFit="1" customWidth="1"/>
    <col min="13315" max="13315" width="12.81640625" style="62" bestFit="1" customWidth="1"/>
    <col min="13316" max="13316" width="28.26953125" style="62" bestFit="1" customWidth="1"/>
    <col min="13317" max="13317" width="11.81640625" style="62" customWidth="1"/>
    <col min="13318" max="13318" width="42.54296875" style="62" customWidth="1"/>
    <col min="13319" max="13319" width="12.1796875" style="62" customWidth="1"/>
    <col min="13320" max="13320" width="44.7265625" style="62" customWidth="1"/>
    <col min="13321" max="13321" width="18" style="62" customWidth="1"/>
    <col min="13322" max="13322" width="40.26953125" style="62" customWidth="1"/>
    <col min="13323" max="13568" width="8.81640625" style="62"/>
    <col min="13569" max="13569" width="12.81640625" style="62" bestFit="1" customWidth="1"/>
    <col min="13570" max="13570" width="18.7265625" style="62" bestFit="1" customWidth="1"/>
    <col min="13571" max="13571" width="12.81640625" style="62" bestFit="1" customWidth="1"/>
    <col min="13572" max="13572" width="28.26953125" style="62" bestFit="1" customWidth="1"/>
    <col min="13573" max="13573" width="11.81640625" style="62" customWidth="1"/>
    <col min="13574" max="13574" width="42.54296875" style="62" customWidth="1"/>
    <col min="13575" max="13575" width="12.1796875" style="62" customWidth="1"/>
    <col min="13576" max="13576" width="44.7265625" style="62" customWidth="1"/>
    <col min="13577" max="13577" width="18" style="62" customWidth="1"/>
    <col min="13578" max="13578" width="40.26953125" style="62" customWidth="1"/>
    <col min="13579" max="13824" width="8.81640625" style="62"/>
    <col min="13825" max="13825" width="12.81640625" style="62" bestFit="1" customWidth="1"/>
    <col min="13826" max="13826" width="18.7265625" style="62" bestFit="1" customWidth="1"/>
    <col min="13827" max="13827" width="12.81640625" style="62" bestFit="1" customWidth="1"/>
    <col min="13828" max="13828" width="28.26953125" style="62" bestFit="1" customWidth="1"/>
    <col min="13829" max="13829" width="11.81640625" style="62" customWidth="1"/>
    <col min="13830" max="13830" width="42.54296875" style="62" customWidth="1"/>
    <col min="13831" max="13831" width="12.1796875" style="62" customWidth="1"/>
    <col min="13832" max="13832" width="44.7265625" style="62" customWidth="1"/>
    <col min="13833" max="13833" width="18" style="62" customWidth="1"/>
    <col min="13834" max="13834" width="40.26953125" style="62" customWidth="1"/>
    <col min="13835" max="14080" width="8.81640625" style="62"/>
    <col min="14081" max="14081" width="12.81640625" style="62" bestFit="1" customWidth="1"/>
    <col min="14082" max="14082" width="18.7265625" style="62" bestFit="1" customWidth="1"/>
    <col min="14083" max="14083" width="12.81640625" style="62" bestFit="1" customWidth="1"/>
    <col min="14084" max="14084" width="28.26953125" style="62" bestFit="1" customWidth="1"/>
    <col min="14085" max="14085" width="11.81640625" style="62" customWidth="1"/>
    <col min="14086" max="14086" width="42.54296875" style="62" customWidth="1"/>
    <col min="14087" max="14087" width="12.1796875" style="62" customWidth="1"/>
    <col min="14088" max="14088" width="44.7265625" style="62" customWidth="1"/>
    <col min="14089" max="14089" width="18" style="62" customWidth="1"/>
    <col min="14090" max="14090" width="40.26953125" style="62" customWidth="1"/>
    <col min="14091" max="14336" width="8.81640625" style="62"/>
    <col min="14337" max="14337" width="12.81640625" style="62" bestFit="1" customWidth="1"/>
    <col min="14338" max="14338" width="18.7265625" style="62" bestFit="1" customWidth="1"/>
    <col min="14339" max="14339" width="12.81640625" style="62" bestFit="1" customWidth="1"/>
    <col min="14340" max="14340" width="28.26953125" style="62" bestFit="1" customWidth="1"/>
    <col min="14341" max="14341" width="11.81640625" style="62" customWidth="1"/>
    <col min="14342" max="14342" width="42.54296875" style="62" customWidth="1"/>
    <col min="14343" max="14343" width="12.1796875" style="62" customWidth="1"/>
    <col min="14344" max="14344" width="44.7265625" style="62" customWidth="1"/>
    <col min="14345" max="14345" width="18" style="62" customWidth="1"/>
    <col min="14346" max="14346" width="40.26953125" style="62" customWidth="1"/>
    <col min="14347" max="14592" width="8.81640625" style="62"/>
    <col min="14593" max="14593" width="12.81640625" style="62" bestFit="1" customWidth="1"/>
    <col min="14594" max="14594" width="18.7265625" style="62" bestFit="1" customWidth="1"/>
    <col min="14595" max="14595" width="12.81640625" style="62" bestFit="1" customWidth="1"/>
    <col min="14596" max="14596" width="28.26953125" style="62" bestFit="1" customWidth="1"/>
    <col min="14597" max="14597" width="11.81640625" style="62" customWidth="1"/>
    <col min="14598" max="14598" width="42.54296875" style="62" customWidth="1"/>
    <col min="14599" max="14599" width="12.1796875" style="62" customWidth="1"/>
    <col min="14600" max="14600" width="44.7265625" style="62" customWidth="1"/>
    <col min="14601" max="14601" width="18" style="62" customWidth="1"/>
    <col min="14602" max="14602" width="40.26953125" style="62" customWidth="1"/>
    <col min="14603" max="14848" width="8.81640625" style="62"/>
    <col min="14849" max="14849" width="12.81640625" style="62" bestFit="1" customWidth="1"/>
    <col min="14850" max="14850" width="18.7265625" style="62" bestFit="1" customWidth="1"/>
    <col min="14851" max="14851" width="12.81640625" style="62" bestFit="1" customWidth="1"/>
    <col min="14852" max="14852" width="28.26953125" style="62" bestFit="1" customWidth="1"/>
    <col min="14853" max="14853" width="11.81640625" style="62" customWidth="1"/>
    <col min="14854" max="14854" width="42.54296875" style="62" customWidth="1"/>
    <col min="14855" max="14855" width="12.1796875" style="62" customWidth="1"/>
    <col min="14856" max="14856" width="44.7265625" style="62" customWidth="1"/>
    <col min="14857" max="14857" width="18" style="62" customWidth="1"/>
    <col min="14858" max="14858" width="40.26953125" style="62" customWidth="1"/>
    <col min="14859" max="15104" width="8.81640625" style="62"/>
    <col min="15105" max="15105" width="12.81640625" style="62" bestFit="1" customWidth="1"/>
    <col min="15106" max="15106" width="18.7265625" style="62" bestFit="1" customWidth="1"/>
    <col min="15107" max="15107" width="12.81640625" style="62" bestFit="1" customWidth="1"/>
    <col min="15108" max="15108" width="28.26953125" style="62" bestFit="1" customWidth="1"/>
    <col min="15109" max="15109" width="11.81640625" style="62" customWidth="1"/>
    <col min="15110" max="15110" width="42.54296875" style="62" customWidth="1"/>
    <col min="15111" max="15111" width="12.1796875" style="62" customWidth="1"/>
    <col min="15112" max="15112" width="44.7265625" style="62" customWidth="1"/>
    <col min="15113" max="15113" width="18" style="62" customWidth="1"/>
    <col min="15114" max="15114" width="40.26953125" style="62" customWidth="1"/>
    <col min="15115" max="15360" width="8.81640625" style="62"/>
    <col min="15361" max="15361" width="12.81640625" style="62" bestFit="1" customWidth="1"/>
    <col min="15362" max="15362" width="18.7265625" style="62" bestFit="1" customWidth="1"/>
    <col min="15363" max="15363" width="12.81640625" style="62" bestFit="1" customWidth="1"/>
    <col min="15364" max="15364" width="28.26953125" style="62" bestFit="1" customWidth="1"/>
    <col min="15365" max="15365" width="11.81640625" style="62" customWidth="1"/>
    <col min="15366" max="15366" width="42.54296875" style="62" customWidth="1"/>
    <col min="15367" max="15367" width="12.1796875" style="62" customWidth="1"/>
    <col min="15368" max="15368" width="44.7265625" style="62" customWidth="1"/>
    <col min="15369" max="15369" width="18" style="62" customWidth="1"/>
    <col min="15370" max="15370" width="40.26953125" style="62" customWidth="1"/>
    <col min="15371" max="15616" width="8.81640625" style="62"/>
    <col min="15617" max="15617" width="12.81640625" style="62" bestFit="1" customWidth="1"/>
    <col min="15618" max="15618" width="18.7265625" style="62" bestFit="1" customWidth="1"/>
    <col min="15619" max="15619" width="12.81640625" style="62" bestFit="1" customWidth="1"/>
    <col min="15620" max="15620" width="28.26953125" style="62" bestFit="1" customWidth="1"/>
    <col min="15621" max="15621" width="11.81640625" style="62" customWidth="1"/>
    <col min="15622" max="15622" width="42.54296875" style="62" customWidth="1"/>
    <col min="15623" max="15623" width="12.1796875" style="62" customWidth="1"/>
    <col min="15624" max="15624" width="44.7265625" style="62" customWidth="1"/>
    <col min="15625" max="15625" width="18" style="62" customWidth="1"/>
    <col min="15626" max="15626" width="40.26953125" style="62" customWidth="1"/>
    <col min="15627" max="15872" width="8.81640625" style="62"/>
    <col min="15873" max="15873" width="12.81640625" style="62" bestFit="1" customWidth="1"/>
    <col min="15874" max="15874" width="18.7265625" style="62" bestFit="1" customWidth="1"/>
    <col min="15875" max="15875" width="12.81640625" style="62" bestFit="1" customWidth="1"/>
    <col min="15876" max="15876" width="28.26953125" style="62" bestFit="1" customWidth="1"/>
    <col min="15877" max="15877" width="11.81640625" style="62" customWidth="1"/>
    <col min="15878" max="15878" width="42.54296875" style="62" customWidth="1"/>
    <col min="15879" max="15879" width="12.1796875" style="62" customWidth="1"/>
    <col min="15880" max="15880" width="44.7265625" style="62" customWidth="1"/>
    <col min="15881" max="15881" width="18" style="62" customWidth="1"/>
    <col min="15882" max="15882" width="40.26953125" style="62" customWidth="1"/>
    <col min="15883" max="16128" width="8.81640625" style="62"/>
    <col min="16129" max="16129" width="12.81640625" style="62" bestFit="1" customWidth="1"/>
    <col min="16130" max="16130" width="18.7265625" style="62" bestFit="1" customWidth="1"/>
    <col min="16131" max="16131" width="12.81640625" style="62" bestFit="1" customWidth="1"/>
    <col min="16132" max="16132" width="28.26953125" style="62" bestFit="1" customWidth="1"/>
    <col min="16133" max="16133" width="11.81640625" style="62" customWidth="1"/>
    <col min="16134" max="16134" width="42.54296875" style="62" customWidth="1"/>
    <col min="16135" max="16135" width="12.1796875" style="62" customWidth="1"/>
    <col min="16136" max="16136" width="44.7265625" style="62" customWidth="1"/>
    <col min="16137" max="16137" width="18" style="62" customWidth="1"/>
    <col min="16138" max="16138" width="40.26953125" style="62" customWidth="1"/>
    <col min="16139" max="16384" width="8.81640625" style="62"/>
  </cols>
  <sheetData>
    <row r="1" spans="1:9" s="94" customFormat="1" ht="21" customHeight="1" x14ac:dyDescent="0.25">
      <c r="A1" s="1061" t="s">
        <v>1254</v>
      </c>
      <c r="B1" s="1061"/>
      <c r="C1" s="1061"/>
      <c r="D1" s="1061"/>
      <c r="E1" s="1061"/>
      <c r="F1" s="1061"/>
      <c r="G1" s="1061"/>
      <c r="H1" s="1061"/>
      <c r="I1" s="1061"/>
    </row>
    <row r="2" spans="1:9" ht="13" thickBot="1" x14ac:dyDescent="0.3"/>
    <row r="3" spans="1:9" ht="15" thickBot="1" x14ac:dyDescent="0.4">
      <c r="A3" s="775" t="s">
        <v>71</v>
      </c>
      <c r="B3" s="775" t="s">
        <v>72</v>
      </c>
      <c r="C3" s="776" t="s">
        <v>73</v>
      </c>
      <c r="D3" s="776" t="s">
        <v>74</v>
      </c>
      <c r="E3" s="775" t="s">
        <v>75</v>
      </c>
      <c r="F3" s="775" t="s">
        <v>76</v>
      </c>
      <c r="G3" s="775" t="s">
        <v>77</v>
      </c>
      <c r="H3" s="775" t="s">
        <v>78</v>
      </c>
      <c r="I3" s="775" t="s">
        <v>79</v>
      </c>
    </row>
    <row r="4" spans="1:9" ht="14.5" x14ac:dyDescent="0.35">
      <c r="A4" s="1079" t="s">
        <v>1255</v>
      </c>
      <c r="B4" s="1079" t="s">
        <v>1256</v>
      </c>
      <c r="C4" s="777" t="s">
        <v>82</v>
      </c>
      <c r="D4" s="1082" t="s">
        <v>1257</v>
      </c>
      <c r="E4" s="778" t="s">
        <v>262</v>
      </c>
      <c r="F4" s="1082" t="s">
        <v>1258</v>
      </c>
      <c r="G4" s="779" t="s">
        <v>82</v>
      </c>
      <c r="H4" s="780" t="s">
        <v>1259</v>
      </c>
      <c r="I4" s="781" t="str">
        <f t="shared" ref="I4:I9" si="0">$A$4&amp;C4&amp;E4&amp;G4&amp;"00"</f>
        <v>PP01100100</v>
      </c>
    </row>
    <row r="5" spans="1:9" ht="14.5" x14ac:dyDescent="0.35">
      <c r="A5" s="1080"/>
      <c r="B5" s="1080"/>
      <c r="C5" s="538" t="s">
        <v>82</v>
      </c>
      <c r="D5" s="1076"/>
      <c r="E5" s="782">
        <v>10</v>
      </c>
      <c r="F5" s="1077"/>
      <c r="G5" s="297" t="s">
        <v>103</v>
      </c>
      <c r="H5" s="751" t="s">
        <v>1260</v>
      </c>
      <c r="I5" s="783" t="str">
        <f t="shared" si="0"/>
        <v>PP01100200</v>
      </c>
    </row>
    <row r="6" spans="1:9" ht="14.5" x14ac:dyDescent="0.35">
      <c r="A6" s="1080"/>
      <c r="B6" s="1080"/>
      <c r="C6" s="538" t="s">
        <v>82</v>
      </c>
      <c r="D6" s="1076"/>
      <c r="E6" s="784" t="s">
        <v>1089</v>
      </c>
      <c r="F6" s="1078" t="s">
        <v>1261</v>
      </c>
      <c r="G6" s="785" t="s">
        <v>82</v>
      </c>
      <c r="H6" s="786" t="s">
        <v>1262</v>
      </c>
      <c r="I6" s="787" t="str">
        <f t="shared" si="0"/>
        <v>PP01200100</v>
      </c>
    </row>
    <row r="7" spans="1:9" ht="14.5" x14ac:dyDescent="0.35">
      <c r="A7" s="1080"/>
      <c r="B7" s="1080"/>
      <c r="C7" s="538" t="s">
        <v>82</v>
      </c>
      <c r="D7" s="1076"/>
      <c r="E7" s="782">
        <v>20</v>
      </c>
      <c r="F7" s="1077"/>
      <c r="G7" s="297" t="s">
        <v>103</v>
      </c>
      <c r="H7" s="751" t="s">
        <v>1263</v>
      </c>
      <c r="I7" s="783" t="str">
        <f t="shared" si="0"/>
        <v>PP01200200</v>
      </c>
    </row>
    <row r="8" spans="1:9" ht="14.5" x14ac:dyDescent="0.35">
      <c r="A8" s="1080"/>
      <c r="B8" s="1080"/>
      <c r="C8" s="538" t="s">
        <v>82</v>
      </c>
      <c r="D8" s="1076"/>
      <c r="E8" s="785" t="s">
        <v>1264</v>
      </c>
      <c r="F8" s="536" t="s">
        <v>1265</v>
      </c>
      <c r="G8" s="788" t="s">
        <v>82</v>
      </c>
      <c r="H8" s="789" t="s">
        <v>1266</v>
      </c>
      <c r="I8" s="790" t="str">
        <f t="shared" si="0"/>
        <v>PP01300100</v>
      </c>
    </row>
    <row r="9" spans="1:9" ht="15" thickBot="1" x14ac:dyDescent="0.4">
      <c r="A9" s="1080"/>
      <c r="B9" s="1080"/>
      <c r="C9" s="538" t="s">
        <v>82</v>
      </c>
      <c r="D9" s="1076"/>
      <c r="E9" s="791" t="s">
        <v>1267</v>
      </c>
      <c r="F9" s="792" t="s">
        <v>1268</v>
      </c>
      <c r="G9" s="793" t="s">
        <v>82</v>
      </c>
      <c r="H9" s="794" t="s">
        <v>1269</v>
      </c>
      <c r="I9" s="795" t="str">
        <f t="shared" si="0"/>
        <v>PP01400100</v>
      </c>
    </row>
    <row r="10" spans="1:9" ht="4.5" customHeight="1" thickBot="1" x14ac:dyDescent="0.4">
      <c r="A10" s="1080"/>
      <c r="B10" s="1080"/>
      <c r="C10" s="500"/>
      <c r="D10" s="501"/>
      <c r="E10" s="699"/>
      <c r="F10" s="501"/>
      <c r="G10" s="500"/>
      <c r="H10" s="501"/>
      <c r="I10" s="504"/>
    </row>
    <row r="11" spans="1:9" ht="14.5" x14ac:dyDescent="0.35">
      <c r="A11" s="1080"/>
      <c r="B11" s="1080"/>
      <c r="C11" s="796" t="s">
        <v>103</v>
      </c>
      <c r="D11" s="1076" t="s">
        <v>1270</v>
      </c>
      <c r="E11" s="797" t="s">
        <v>262</v>
      </c>
      <c r="F11" s="1076" t="s">
        <v>1271</v>
      </c>
      <c r="G11" s="348" t="s">
        <v>82</v>
      </c>
      <c r="H11" s="798" t="s">
        <v>1272</v>
      </c>
      <c r="I11" s="799" t="str">
        <f t="shared" ref="I11:I20" si="1">$A$4&amp;C11&amp;E11&amp;G11&amp;"00"</f>
        <v>PP02100100</v>
      </c>
    </row>
    <row r="12" spans="1:9" ht="14.5" x14ac:dyDescent="0.35">
      <c r="A12" s="1080"/>
      <c r="B12" s="1080"/>
      <c r="C12" s="538" t="s">
        <v>103</v>
      </c>
      <c r="D12" s="1076"/>
      <c r="E12" s="800">
        <v>10</v>
      </c>
      <c r="F12" s="1076"/>
      <c r="G12" s="297" t="s">
        <v>103</v>
      </c>
      <c r="H12" s="751" t="s">
        <v>1273</v>
      </c>
      <c r="I12" s="799" t="str">
        <f t="shared" si="1"/>
        <v>PP02100200</v>
      </c>
    </row>
    <row r="13" spans="1:9" ht="14.5" x14ac:dyDescent="0.35">
      <c r="A13" s="1080"/>
      <c r="B13" s="1080"/>
      <c r="C13" s="538" t="s">
        <v>103</v>
      </c>
      <c r="D13" s="1076"/>
      <c r="E13" s="800">
        <v>10</v>
      </c>
      <c r="F13" s="1076"/>
      <c r="G13" s="297" t="s">
        <v>105</v>
      </c>
      <c r="H13" s="751" t="s">
        <v>1274</v>
      </c>
      <c r="I13" s="799" t="str">
        <f t="shared" si="1"/>
        <v>PP02100300</v>
      </c>
    </row>
    <row r="14" spans="1:9" ht="14.5" x14ac:dyDescent="0.35">
      <c r="A14" s="1080"/>
      <c r="B14" s="1080"/>
      <c r="C14" s="538" t="s">
        <v>103</v>
      </c>
      <c r="D14" s="1076"/>
      <c r="E14" s="800">
        <v>10</v>
      </c>
      <c r="F14" s="1076"/>
      <c r="G14" s="297" t="s">
        <v>107</v>
      </c>
      <c r="H14" s="751" t="s">
        <v>1275</v>
      </c>
      <c r="I14" s="799" t="str">
        <f t="shared" si="1"/>
        <v>PP02100400</v>
      </c>
    </row>
    <row r="15" spans="1:9" ht="14.5" x14ac:dyDescent="0.35">
      <c r="A15" s="1080"/>
      <c r="B15" s="1080"/>
      <c r="C15" s="538" t="s">
        <v>103</v>
      </c>
      <c r="D15" s="1076"/>
      <c r="E15" s="800">
        <v>10</v>
      </c>
      <c r="F15" s="1076"/>
      <c r="G15" s="297" t="s">
        <v>109</v>
      </c>
      <c r="H15" s="751" t="s">
        <v>1276</v>
      </c>
      <c r="I15" s="799" t="str">
        <f t="shared" si="1"/>
        <v>PP02100500</v>
      </c>
    </row>
    <row r="16" spans="1:9" ht="14.5" x14ac:dyDescent="0.35">
      <c r="A16" s="1080"/>
      <c r="B16" s="1080"/>
      <c r="C16" s="538" t="s">
        <v>103</v>
      </c>
      <c r="D16" s="1076"/>
      <c r="E16" s="785" t="s">
        <v>1089</v>
      </c>
      <c r="F16" s="536" t="s">
        <v>1277</v>
      </c>
      <c r="G16" s="801" t="s">
        <v>82</v>
      </c>
      <c r="H16" s="802" t="s">
        <v>1278</v>
      </c>
      <c r="I16" s="803" t="str">
        <f t="shared" si="1"/>
        <v>PP02200100</v>
      </c>
    </row>
    <row r="17" spans="1:9" ht="14.5" x14ac:dyDescent="0.35">
      <c r="A17" s="1080"/>
      <c r="B17" s="1080"/>
      <c r="C17" s="538" t="s">
        <v>103</v>
      </c>
      <c r="D17" s="1076"/>
      <c r="E17" s="784" t="s">
        <v>1264</v>
      </c>
      <c r="F17" s="1078" t="s">
        <v>1279</v>
      </c>
      <c r="G17" s="297" t="s">
        <v>82</v>
      </c>
      <c r="H17" s="751" t="s">
        <v>1280</v>
      </c>
      <c r="I17" s="799" t="str">
        <f t="shared" si="1"/>
        <v>PP02300100</v>
      </c>
    </row>
    <row r="18" spans="1:9" ht="14.5" x14ac:dyDescent="0.35">
      <c r="A18" s="1080"/>
      <c r="B18" s="1080"/>
      <c r="C18" s="538" t="s">
        <v>103</v>
      </c>
      <c r="D18" s="1076"/>
      <c r="E18" s="800">
        <v>30</v>
      </c>
      <c r="F18" s="1076"/>
      <c r="G18" s="297" t="s">
        <v>103</v>
      </c>
      <c r="H18" s="751" t="s">
        <v>1281</v>
      </c>
      <c r="I18" s="799" t="str">
        <f t="shared" si="1"/>
        <v>PP02300200</v>
      </c>
    </row>
    <row r="19" spans="1:9" ht="14.5" x14ac:dyDescent="0.35">
      <c r="A19" s="1080"/>
      <c r="B19" s="1080"/>
      <c r="C19" s="538" t="s">
        <v>103</v>
      </c>
      <c r="D19" s="1076"/>
      <c r="E19" s="782">
        <v>30</v>
      </c>
      <c r="F19" s="1077"/>
      <c r="G19" s="297" t="s">
        <v>105</v>
      </c>
      <c r="H19" s="751" t="s">
        <v>1282</v>
      </c>
      <c r="I19" s="783" t="str">
        <f t="shared" si="1"/>
        <v>PP02300300</v>
      </c>
    </row>
    <row r="20" spans="1:9" ht="15" thickBot="1" x14ac:dyDescent="0.4">
      <c r="A20" s="1080"/>
      <c r="B20" s="1080"/>
      <c r="C20" s="538" t="s">
        <v>103</v>
      </c>
      <c r="D20" s="1076"/>
      <c r="E20" s="785" t="s">
        <v>1267</v>
      </c>
      <c r="F20" s="536" t="s">
        <v>1283</v>
      </c>
      <c r="G20" s="788" t="s">
        <v>82</v>
      </c>
      <c r="H20" s="789" t="s">
        <v>1284</v>
      </c>
      <c r="I20" s="790" t="str">
        <f t="shared" si="1"/>
        <v>PP02400100</v>
      </c>
    </row>
    <row r="21" spans="1:9" ht="4.5" customHeight="1" thickBot="1" x14ac:dyDescent="0.4">
      <c r="A21" s="1080"/>
      <c r="B21" s="1080"/>
      <c r="C21" s="500"/>
      <c r="D21" s="501"/>
      <c r="E21" s="699"/>
      <c r="F21" s="501"/>
      <c r="G21" s="500"/>
      <c r="H21" s="501"/>
      <c r="I21" s="504"/>
    </row>
    <row r="22" spans="1:9" ht="14.5" x14ac:dyDescent="0.35">
      <c r="A22" s="1080"/>
      <c r="B22" s="1080"/>
      <c r="C22" s="796" t="s">
        <v>105</v>
      </c>
      <c r="D22" s="1076" t="s">
        <v>1285</v>
      </c>
      <c r="E22" s="797" t="s">
        <v>262</v>
      </c>
      <c r="F22" s="1076" t="s">
        <v>1286</v>
      </c>
      <c r="G22" s="348" t="s">
        <v>82</v>
      </c>
      <c r="H22" s="798" t="s">
        <v>1287</v>
      </c>
      <c r="I22" s="799" t="str">
        <f>$A$4&amp;C22&amp;E22&amp;G22&amp;"00"</f>
        <v>PP03100100</v>
      </c>
    </row>
    <row r="23" spans="1:9" ht="14.5" x14ac:dyDescent="0.35">
      <c r="A23" s="1080"/>
      <c r="B23" s="1080"/>
      <c r="C23" s="538" t="s">
        <v>105</v>
      </c>
      <c r="D23" s="1076"/>
      <c r="E23" s="800" t="s">
        <v>262</v>
      </c>
      <c r="F23" s="1076"/>
      <c r="G23" s="297" t="s">
        <v>103</v>
      </c>
      <c r="H23" s="751" t="s">
        <v>1288</v>
      </c>
      <c r="I23" s="799" t="str">
        <f>$A$4&amp;C23&amp;E23&amp;G23&amp;"00"</f>
        <v>PP03100200</v>
      </c>
    </row>
    <row r="24" spans="1:9" ht="14.5" x14ac:dyDescent="0.35">
      <c r="A24" s="1080"/>
      <c r="B24" s="1080"/>
      <c r="C24" s="538" t="s">
        <v>105</v>
      </c>
      <c r="D24" s="1076"/>
      <c r="E24" s="782" t="s">
        <v>262</v>
      </c>
      <c r="F24" s="1077"/>
      <c r="G24" s="297" t="s">
        <v>105</v>
      </c>
      <c r="H24" s="751" t="s">
        <v>1289</v>
      </c>
      <c r="I24" s="783" t="str">
        <f>$A$4&amp;C24&amp;E24&amp;G24&amp;"00"</f>
        <v>PP03100300</v>
      </c>
    </row>
    <row r="25" spans="1:9" ht="14.5" x14ac:dyDescent="0.35">
      <c r="A25" s="1080"/>
      <c r="B25" s="1080"/>
      <c r="C25" s="538" t="s">
        <v>105</v>
      </c>
      <c r="D25" s="1076"/>
      <c r="E25" s="784" t="s">
        <v>1089</v>
      </c>
      <c r="F25" s="804" t="s">
        <v>1290</v>
      </c>
      <c r="G25" s="367" t="s">
        <v>82</v>
      </c>
      <c r="H25" s="805" t="s">
        <v>1291</v>
      </c>
      <c r="I25" s="806" t="str">
        <f>$A$4&amp;C25&amp;E25&amp;G25&amp;"00"</f>
        <v>PP03200100</v>
      </c>
    </row>
    <row r="26" spans="1:9" ht="15" thickBot="1" x14ac:dyDescent="0.4">
      <c r="A26" s="1080"/>
      <c r="B26" s="1080"/>
      <c r="C26" s="538" t="s">
        <v>105</v>
      </c>
      <c r="D26" s="1076"/>
      <c r="E26" s="807" t="s">
        <v>1264</v>
      </c>
      <c r="F26" s="536" t="s">
        <v>1292</v>
      </c>
      <c r="G26" s="807" t="s">
        <v>82</v>
      </c>
      <c r="H26" s="536" t="s">
        <v>1293</v>
      </c>
      <c r="I26" s="790" t="str">
        <f>$A$4&amp;C26&amp;E26&amp;G26&amp;"00"</f>
        <v>PP03300100</v>
      </c>
    </row>
    <row r="27" spans="1:9" ht="4.5" customHeight="1" thickBot="1" x14ac:dyDescent="0.4">
      <c r="A27" s="1080"/>
      <c r="B27" s="1080"/>
      <c r="C27" s="500"/>
      <c r="D27" s="501"/>
      <c r="E27" s="699"/>
      <c r="F27" s="501"/>
      <c r="G27" s="500"/>
      <c r="H27" s="501"/>
      <c r="I27" s="504"/>
    </row>
    <row r="28" spans="1:9" ht="14.5" x14ac:dyDescent="0.35">
      <c r="A28" s="1080"/>
      <c r="B28" s="1080"/>
      <c r="C28" s="796" t="s">
        <v>107</v>
      </c>
      <c r="D28" s="1076" t="s">
        <v>1294</v>
      </c>
      <c r="E28" s="797" t="s">
        <v>262</v>
      </c>
      <c r="F28" s="808" t="s">
        <v>1295</v>
      </c>
      <c r="G28" s="348" t="s">
        <v>82</v>
      </c>
      <c r="H28" s="798" t="s">
        <v>1296</v>
      </c>
      <c r="I28" s="799" t="str">
        <f>$A$4&amp;C28&amp;E28&amp;G28&amp;"00"</f>
        <v>PP04100100</v>
      </c>
    </row>
    <row r="29" spans="1:9" ht="14.5" x14ac:dyDescent="0.35">
      <c r="A29" s="1080"/>
      <c r="B29" s="1080"/>
      <c r="C29" s="538" t="s">
        <v>107</v>
      </c>
      <c r="D29" s="1076"/>
      <c r="E29" s="809" t="s">
        <v>1089</v>
      </c>
      <c r="F29" s="810" t="s">
        <v>1297</v>
      </c>
      <c r="G29" s="809" t="s">
        <v>82</v>
      </c>
      <c r="H29" s="810" t="s">
        <v>1298</v>
      </c>
      <c r="I29" s="806" t="str">
        <f>$A$4&amp;C29&amp;E29&amp;G29&amp;"00"</f>
        <v>PP04200100</v>
      </c>
    </row>
    <row r="30" spans="1:9" ht="14.5" x14ac:dyDescent="0.35">
      <c r="A30" s="1080"/>
      <c r="B30" s="1080"/>
      <c r="C30" s="538" t="s">
        <v>107</v>
      </c>
      <c r="D30" s="1076"/>
      <c r="E30" s="809" t="s">
        <v>1264</v>
      </c>
      <c r="F30" s="810" t="s">
        <v>1299</v>
      </c>
      <c r="G30" s="809" t="s">
        <v>82</v>
      </c>
      <c r="H30" s="810" t="s">
        <v>1298</v>
      </c>
      <c r="I30" s="806" t="str">
        <f>$A$4&amp;C30&amp;E30&amp;G30&amp;"00"</f>
        <v>PP04300100</v>
      </c>
    </row>
    <row r="31" spans="1:9" ht="15" thickBot="1" x14ac:dyDescent="0.4">
      <c r="A31" s="1080"/>
      <c r="B31" s="1080"/>
      <c r="C31" s="538" t="s">
        <v>107</v>
      </c>
      <c r="D31" s="1076"/>
      <c r="E31" s="807" t="s">
        <v>1267</v>
      </c>
      <c r="F31" s="536" t="s">
        <v>1300</v>
      </c>
      <c r="G31" s="807" t="s">
        <v>82</v>
      </c>
      <c r="H31" s="536" t="s">
        <v>1301</v>
      </c>
      <c r="I31" s="790" t="str">
        <f>$A$4&amp;C31&amp;E31&amp;G31&amp;"00"</f>
        <v>PP04400100</v>
      </c>
    </row>
    <row r="32" spans="1:9" ht="4.5" customHeight="1" thickBot="1" x14ac:dyDescent="0.4">
      <c r="A32" s="1080"/>
      <c r="B32" s="1080"/>
      <c r="C32" s="500"/>
      <c r="D32" s="501"/>
      <c r="E32" s="699"/>
      <c r="F32" s="501"/>
      <c r="G32" s="500"/>
      <c r="H32" s="501"/>
      <c r="I32" s="504"/>
    </row>
    <row r="33" spans="1:9" ht="14.5" x14ac:dyDescent="0.35">
      <c r="A33" s="1080"/>
      <c r="B33" s="1080"/>
      <c r="C33" s="796" t="s">
        <v>109</v>
      </c>
      <c r="D33" s="1076" t="s">
        <v>1302</v>
      </c>
      <c r="E33" s="811" t="s">
        <v>262</v>
      </c>
      <c r="F33" s="540" t="s">
        <v>1303</v>
      </c>
      <c r="G33" s="811" t="s">
        <v>82</v>
      </c>
      <c r="H33" s="540" t="s">
        <v>1303</v>
      </c>
      <c r="I33" s="799" t="str">
        <f>$A$4&amp;C33&amp;E33&amp;G33&amp;"00"</f>
        <v>PP05100100</v>
      </c>
    </row>
    <row r="34" spans="1:9" ht="14.5" x14ac:dyDescent="0.35">
      <c r="A34" s="1080"/>
      <c r="B34" s="1080"/>
      <c r="C34" s="538" t="s">
        <v>109</v>
      </c>
      <c r="D34" s="1076"/>
      <c r="E34" s="809" t="s">
        <v>1089</v>
      </c>
      <c r="F34" s="810" t="s">
        <v>1304</v>
      </c>
      <c r="G34" s="809" t="s">
        <v>82</v>
      </c>
      <c r="H34" s="810" t="s">
        <v>1305</v>
      </c>
      <c r="I34" s="806" t="str">
        <f>$A$4&amp;C34&amp;E34&amp;G34&amp;"00"</f>
        <v>PP05200100</v>
      </c>
    </row>
    <row r="35" spans="1:9" ht="15" thickBot="1" x14ac:dyDescent="0.4">
      <c r="A35" s="1080"/>
      <c r="B35" s="1080"/>
      <c r="C35" s="538" t="s">
        <v>109</v>
      </c>
      <c r="D35" s="1076"/>
      <c r="E35" s="807" t="s">
        <v>1264</v>
      </c>
      <c r="F35" s="536" t="s">
        <v>1306</v>
      </c>
      <c r="G35" s="807" t="s">
        <v>82</v>
      </c>
      <c r="H35" s="536" t="s">
        <v>1307</v>
      </c>
      <c r="I35" s="790" t="str">
        <f>$A$4&amp;C35&amp;E35&amp;G35&amp;"00"</f>
        <v>PP05300100</v>
      </c>
    </row>
    <row r="36" spans="1:9" ht="4.5" customHeight="1" thickBot="1" x14ac:dyDescent="0.4">
      <c r="A36" s="1080"/>
      <c r="B36" s="1080"/>
      <c r="C36" s="500"/>
      <c r="D36" s="501"/>
      <c r="E36" s="699"/>
      <c r="F36" s="501"/>
      <c r="G36" s="500"/>
      <c r="H36" s="501"/>
      <c r="I36" s="504"/>
    </row>
    <row r="37" spans="1:9" ht="14.5" x14ac:dyDescent="0.35">
      <c r="A37" s="1080"/>
      <c r="B37" s="1080"/>
      <c r="C37" s="796" t="s">
        <v>179</v>
      </c>
      <c r="D37" s="1076" t="s">
        <v>1308</v>
      </c>
      <c r="E37" s="812" t="s">
        <v>262</v>
      </c>
      <c r="F37" s="813" t="s">
        <v>1309</v>
      </c>
      <c r="G37" s="813"/>
      <c r="H37" s="814"/>
      <c r="I37" s="815"/>
    </row>
    <row r="38" spans="1:9" s="94" customFormat="1" ht="14.5" x14ac:dyDescent="0.35">
      <c r="A38" s="1080"/>
      <c r="B38" s="1080"/>
      <c r="C38" s="538" t="s">
        <v>179</v>
      </c>
      <c r="D38" s="1076"/>
      <c r="E38" s="582">
        <v>11</v>
      </c>
      <c r="F38" s="816" t="s">
        <v>1310</v>
      </c>
      <c r="G38" s="297" t="s">
        <v>82</v>
      </c>
      <c r="H38" s="817" t="s">
        <v>1311</v>
      </c>
      <c r="I38" s="818" t="str">
        <f t="shared" ref="I38:I50" si="2">$A$4&amp;C38&amp;E38&amp;G38&amp;"00"</f>
        <v>PP06110100</v>
      </c>
    </row>
    <row r="39" spans="1:9" s="94" customFormat="1" ht="14.5" x14ac:dyDescent="0.35">
      <c r="A39" s="1080"/>
      <c r="B39" s="1080"/>
      <c r="C39" s="538" t="s">
        <v>179</v>
      </c>
      <c r="D39" s="1076"/>
      <c r="E39" s="819">
        <v>11</v>
      </c>
      <c r="F39" s="820"/>
      <c r="G39" s="297" t="s">
        <v>103</v>
      </c>
      <c r="H39" s="817" t="s">
        <v>1312</v>
      </c>
      <c r="I39" s="818" t="str">
        <f t="shared" si="2"/>
        <v>PP06110200</v>
      </c>
    </row>
    <row r="40" spans="1:9" s="94" customFormat="1" ht="14.5" x14ac:dyDescent="0.35">
      <c r="A40" s="1080"/>
      <c r="B40" s="1080"/>
      <c r="C40" s="538" t="s">
        <v>179</v>
      </c>
      <c r="D40" s="1076"/>
      <c r="E40" s="821">
        <v>12</v>
      </c>
      <c r="F40" s="822" t="s">
        <v>1313</v>
      </c>
      <c r="G40" s="297" t="s">
        <v>82</v>
      </c>
      <c r="H40" s="817" t="s">
        <v>1314</v>
      </c>
      <c r="I40" s="818" t="str">
        <f t="shared" si="2"/>
        <v>PP06120100</v>
      </c>
    </row>
    <row r="41" spans="1:9" s="94" customFormat="1" ht="14.5" x14ac:dyDescent="0.35">
      <c r="A41" s="1080"/>
      <c r="B41" s="1080"/>
      <c r="C41" s="538" t="s">
        <v>179</v>
      </c>
      <c r="D41" s="1076"/>
      <c r="E41" s="821">
        <v>13</v>
      </c>
      <c r="F41" s="822" t="s">
        <v>1315</v>
      </c>
      <c r="G41" s="297" t="s">
        <v>82</v>
      </c>
      <c r="H41" s="817" t="s">
        <v>1315</v>
      </c>
      <c r="I41" s="818" t="str">
        <f t="shared" si="2"/>
        <v>PP06130100</v>
      </c>
    </row>
    <row r="42" spans="1:9" s="94" customFormat="1" ht="14.5" x14ac:dyDescent="0.35">
      <c r="A42" s="1080"/>
      <c r="B42" s="1080"/>
      <c r="C42" s="538" t="s">
        <v>179</v>
      </c>
      <c r="D42" s="1076"/>
      <c r="E42" s="582">
        <v>14</v>
      </c>
      <c r="F42" s="816" t="s">
        <v>1316</v>
      </c>
      <c r="G42" s="297" t="s">
        <v>82</v>
      </c>
      <c r="H42" s="817" t="s">
        <v>1317</v>
      </c>
      <c r="I42" s="818" t="str">
        <f t="shared" si="2"/>
        <v>PP06140100</v>
      </c>
    </row>
    <row r="43" spans="1:9" s="94" customFormat="1" ht="14.5" x14ac:dyDescent="0.35">
      <c r="A43" s="1080"/>
      <c r="B43" s="1080"/>
      <c r="C43" s="538" t="s">
        <v>179</v>
      </c>
      <c r="D43" s="1076"/>
      <c r="E43" s="454">
        <v>14</v>
      </c>
      <c r="F43" s="454"/>
      <c r="G43" s="297" t="s">
        <v>103</v>
      </c>
      <c r="H43" s="817" t="s">
        <v>1318</v>
      </c>
      <c r="I43" s="818" t="str">
        <f t="shared" si="2"/>
        <v>PP06140200</v>
      </c>
    </row>
    <row r="44" spans="1:9" s="94" customFormat="1" ht="14.5" x14ac:dyDescent="0.35">
      <c r="A44" s="1080"/>
      <c r="B44" s="1080"/>
      <c r="C44" s="538" t="s">
        <v>179</v>
      </c>
      <c r="D44" s="1076"/>
      <c r="E44" s="454">
        <v>14</v>
      </c>
      <c r="F44" s="454"/>
      <c r="G44" s="297" t="s">
        <v>105</v>
      </c>
      <c r="H44" s="817" t="s">
        <v>1319</v>
      </c>
      <c r="I44" s="818" t="str">
        <f t="shared" si="2"/>
        <v>PP06140300</v>
      </c>
    </row>
    <row r="45" spans="1:9" s="94" customFormat="1" ht="14.5" x14ac:dyDescent="0.35">
      <c r="A45" s="1080"/>
      <c r="B45" s="1080"/>
      <c r="C45" s="538" t="s">
        <v>179</v>
      </c>
      <c r="D45" s="1076"/>
      <c r="E45" s="454">
        <v>14</v>
      </c>
      <c r="F45" s="454"/>
      <c r="G45" s="297" t="s">
        <v>107</v>
      </c>
      <c r="H45" s="817" t="s">
        <v>1320</v>
      </c>
      <c r="I45" s="818" t="str">
        <f t="shared" si="2"/>
        <v>PP06140400</v>
      </c>
    </row>
    <row r="46" spans="1:9" s="94" customFormat="1" ht="14.5" x14ac:dyDescent="0.35">
      <c r="A46" s="1080"/>
      <c r="B46" s="1080"/>
      <c r="C46" s="538" t="s">
        <v>179</v>
      </c>
      <c r="D46" s="1076"/>
      <c r="E46" s="819">
        <v>14</v>
      </c>
      <c r="F46" s="819"/>
      <c r="G46" s="297" t="s">
        <v>109</v>
      </c>
      <c r="H46" s="817" t="s">
        <v>1321</v>
      </c>
      <c r="I46" s="818" t="str">
        <f t="shared" si="2"/>
        <v>PP06140500</v>
      </c>
    </row>
    <row r="47" spans="1:9" s="94" customFormat="1" ht="14.5" x14ac:dyDescent="0.35">
      <c r="A47" s="1080"/>
      <c r="B47" s="1080"/>
      <c r="C47" s="538" t="s">
        <v>179</v>
      </c>
      <c r="D47" s="1076"/>
      <c r="E47" s="582">
        <v>15</v>
      </c>
      <c r="F47" s="816" t="s">
        <v>1322</v>
      </c>
      <c r="G47" s="297" t="s">
        <v>82</v>
      </c>
      <c r="H47" s="817" t="s">
        <v>1323</v>
      </c>
      <c r="I47" s="818" t="str">
        <f t="shared" si="2"/>
        <v>PP06150100</v>
      </c>
    </row>
    <row r="48" spans="1:9" ht="15" customHeight="1" x14ac:dyDescent="0.35">
      <c r="A48" s="1080"/>
      <c r="B48" s="1080"/>
      <c r="C48" s="538" t="s">
        <v>179</v>
      </c>
      <c r="D48" s="1076"/>
      <c r="E48" s="819">
        <v>15</v>
      </c>
      <c r="F48" s="820"/>
      <c r="G48" s="297" t="s">
        <v>103</v>
      </c>
      <c r="H48" s="817" t="s">
        <v>1324</v>
      </c>
      <c r="I48" s="818" t="str">
        <f t="shared" si="2"/>
        <v>PP06150200</v>
      </c>
    </row>
    <row r="49" spans="1:9" s="94" customFormat="1" ht="14.5" x14ac:dyDescent="0.35">
      <c r="A49" s="1080"/>
      <c r="B49" s="1080"/>
      <c r="C49" s="538" t="s">
        <v>179</v>
      </c>
      <c r="D49" s="1076"/>
      <c r="E49" s="582">
        <v>16</v>
      </c>
      <c r="F49" s="816" t="s">
        <v>1325</v>
      </c>
      <c r="G49" s="297" t="s">
        <v>82</v>
      </c>
      <c r="H49" s="817" t="s">
        <v>1326</v>
      </c>
      <c r="I49" s="818" t="str">
        <f t="shared" si="2"/>
        <v>PP06160100</v>
      </c>
    </row>
    <row r="50" spans="1:9" s="94" customFormat="1" ht="14.5" x14ac:dyDescent="0.35">
      <c r="A50" s="1080"/>
      <c r="B50" s="1080"/>
      <c r="C50" s="538" t="s">
        <v>179</v>
      </c>
      <c r="D50" s="1076"/>
      <c r="E50" s="539">
        <v>16</v>
      </c>
      <c r="F50" s="823"/>
      <c r="G50" s="321" t="s">
        <v>103</v>
      </c>
      <c r="H50" s="824" t="s">
        <v>1327</v>
      </c>
      <c r="I50" s="825" t="str">
        <f t="shared" si="2"/>
        <v>PP06160200</v>
      </c>
    </row>
    <row r="51" spans="1:9" ht="14.5" x14ac:dyDescent="0.35">
      <c r="A51" s="1080"/>
      <c r="B51" s="1080"/>
      <c r="C51" s="538" t="s">
        <v>179</v>
      </c>
      <c r="D51" s="1076"/>
      <c r="E51" s="667" t="s">
        <v>1089</v>
      </c>
      <c r="F51" s="813" t="s">
        <v>1328</v>
      </c>
      <c r="G51" s="667"/>
      <c r="H51" s="813"/>
      <c r="I51" s="826"/>
    </row>
    <row r="52" spans="1:9" s="94" customFormat="1" ht="14.5" x14ac:dyDescent="0.35">
      <c r="A52" s="1080"/>
      <c r="B52" s="1080"/>
      <c r="C52" s="538" t="s">
        <v>179</v>
      </c>
      <c r="D52" s="1076"/>
      <c r="E52" s="297">
        <v>21</v>
      </c>
      <c r="F52" s="822" t="s">
        <v>1329</v>
      </c>
      <c r="G52" s="297" t="s">
        <v>82</v>
      </c>
      <c r="H52" s="822" t="s">
        <v>1330</v>
      </c>
      <c r="I52" s="818" t="str">
        <f>$A$4&amp;C52&amp;E52&amp;G52&amp;"00"</f>
        <v>PP06210100</v>
      </c>
    </row>
    <row r="53" spans="1:9" s="94" customFormat="1" ht="14.5" x14ac:dyDescent="0.35">
      <c r="A53" s="1080"/>
      <c r="B53" s="1080"/>
      <c r="C53" s="538" t="s">
        <v>179</v>
      </c>
      <c r="D53" s="1076"/>
      <c r="E53" s="297">
        <v>22</v>
      </c>
      <c r="F53" s="822" t="s">
        <v>1331</v>
      </c>
      <c r="G53" s="297" t="s">
        <v>82</v>
      </c>
      <c r="H53" s="822" t="s">
        <v>1332</v>
      </c>
      <c r="I53" s="818" t="str">
        <f>$A$4&amp;C53&amp;E53&amp;G53&amp;"00"</f>
        <v>PP06220100</v>
      </c>
    </row>
    <row r="54" spans="1:9" s="94" customFormat="1" ht="14.5" x14ac:dyDescent="0.35">
      <c r="A54" s="1080"/>
      <c r="B54" s="1080"/>
      <c r="C54" s="538" t="s">
        <v>179</v>
      </c>
      <c r="D54" s="1076"/>
      <c r="E54" s="297">
        <v>23</v>
      </c>
      <c r="F54" s="822" t="s">
        <v>1333</v>
      </c>
      <c r="G54" s="297" t="s">
        <v>82</v>
      </c>
      <c r="H54" s="822" t="s">
        <v>1334</v>
      </c>
      <c r="I54" s="818" t="str">
        <f>$A$4&amp;C54&amp;E54&amp;G54&amp;"00"</f>
        <v>PP06230100</v>
      </c>
    </row>
    <row r="55" spans="1:9" s="94" customFormat="1" ht="15" thickBot="1" x14ac:dyDescent="0.4">
      <c r="A55" s="1080"/>
      <c r="B55" s="1080"/>
      <c r="C55" s="538" t="s">
        <v>179</v>
      </c>
      <c r="D55" s="1076"/>
      <c r="E55" s="827">
        <v>24</v>
      </c>
      <c r="F55" s="828" t="s">
        <v>1335</v>
      </c>
      <c r="G55" s="827" t="s">
        <v>82</v>
      </c>
      <c r="H55" s="828" t="s">
        <v>1336</v>
      </c>
      <c r="I55" s="829" t="str">
        <f>$A$4&amp;C55&amp;E55&amp;G55&amp;"00"</f>
        <v>PP06240100</v>
      </c>
    </row>
    <row r="56" spans="1:9" ht="4.5" customHeight="1" thickBot="1" x14ac:dyDescent="0.4">
      <c r="A56" s="1080"/>
      <c r="B56" s="1080"/>
      <c r="C56" s="500"/>
      <c r="D56" s="501"/>
      <c r="E56" s="699"/>
      <c r="F56" s="501"/>
      <c r="G56" s="500"/>
      <c r="H56" s="501"/>
      <c r="I56" s="504"/>
    </row>
    <row r="57" spans="1:9" ht="14.5" x14ac:dyDescent="0.35">
      <c r="A57" s="1080"/>
      <c r="B57" s="1080"/>
      <c r="C57" s="796" t="s">
        <v>181</v>
      </c>
      <c r="D57" s="1076" t="s">
        <v>1337</v>
      </c>
      <c r="E57" s="797" t="s">
        <v>262</v>
      </c>
      <c r="F57" s="830" t="s">
        <v>1338</v>
      </c>
      <c r="G57" s="451" t="s">
        <v>82</v>
      </c>
      <c r="H57" s="452" t="s">
        <v>1339</v>
      </c>
      <c r="I57" s="799" t="str">
        <f>$A$4&amp;C57&amp;E57&amp;G57&amp;"00"</f>
        <v>PP07100100</v>
      </c>
    </row>
    <row r="58" spans="1:9" ht="14.5" x14ac:dyDescent="0.35">
      <c r="A58" s="1080"/>
      <c r="B58" s="1080"/>
      <c r="C58" s="538" t="s">
        <v>181</v>
      </c>
      <c r="D58" s="1076"/>
      <c r="E58" s="454">
        <v>10</v>
      </c>
      <c r="F58" s="831"/>
      <c r="G58" s="582" t="s">
        <v>103</v>
      </c>
      <c r="H58" s="816" t="s">
        <v>1340</v>
      </c>
      <c r="I58" s="818" t="str">
        <f>$A$4&amp;C58&amp;E58&amp;G58&amp;"00"</f>
        <v>PP07100200</v>
      </c>
    </row>
    <row r="59" spans="1:9" ht="14.5" x14ac:dyDescent="0.35">
      <c r="A59" s="1080"/>
      <c r="B59" s="1080"/>
      <c r="C59" s="538" t="s">
        <v>181</v>
      </c>
      <c r="D59" s="1076"/>
      <c r="E59" s="454">
        <v>10</v>
      </c>
      <c r="F59" s="831"/>
      <c r="G59" s="582" t="s">
        <v>105</v>
      </c>
      <c r="H59" s="816" t="s">
        <v>1341</v>
      </c>
      <c r="I59" s="818" t="str">
        <f>$A$4&amp;C59&amp;E59&amp;G59&amp;"00"</f>
        <v>PP07100300</v>
      </c>
    </row>
    <row r="60" spans="1:9" ht="14.5" x14ac:dyDescent="0.35">
      <c r="A60" s="1080"/>
      <c r="B60" s="1080"/>
      <c r="C60" s="538" t="s">
        <v>181</v>
      </c>
      <c r="D60" s="1076"/>
      <c r="E60" s="454">
        <v>10</v>
      </c>
      <c r="F60" s="831"/>
      <c r="G60" s="582" t="s">
        <v>107</v>
      </c>
      <c r="H60" s="816" t="s">
        <v>1342</v>
      </c>
      <c r="I60" s="818" t="str">
        <f>$A$4&amp;C60&amp;E60&amp;G60&amp;"00"</f>
        <v>PP07100400</v>
      </c>
    </row>
    <row r="61" spans="1:9" ht="15" thickBot="1" x14ac:dyDescent="0.4">
      <c r="A61" s="1080"/>
      <c r="B61" s="1080"/>
      <c r="C61" s="538" t="s">
        <v>181</v>
      </c>
      <c r="D61" s="1076"/>
      <c r="E61" s="807" t="s">
        <v>1089</v>
      </c>
      <c r="F61" s="536" t="s">
        <v>1343</v>
      </c>
      <c r="G61" s="807" t="s">
        <v>82</v>
      </c>
      <c r="H61" s="536" t="s">
        <v>1344</v>
      </c>
      <c r="I61" s="790" t="str">
        <f>$A$4&amp;C61&amp;E61&amp;G61&amp;"00"</f>
        <v>PP07200100</v>
      </c>
    </row>
    <row r="62" spans="1:9" ht="4.5" customHeight="1" thickBot="1" x14ac:dyDescent="0.4">
      <c r="A62" s="1080"/>
      <c r="B62" s="1080"/>
      <c r="C62" s="500"/>
      <c r="D62" s="501"/>
      <c r="E62" s="699"/>
      <c r="F62" s="501"/>
      <c r="G62" s="500"/>
      <c r="H62" s="501"/>
      <c r="I62" s="504"/>
    </row>
    <row r="63" spans="1:9" ht="14.5" x14ac:dyDescent="0.35">
      <c r="A63" s="1080"/>
      <c r="B63" s="1080"/>
      <c r="C63" s="796" t="s">
        <v>192</v>
      </c>
      <c r="D63" s="1076" t="s">
        <v>1345</v>
      </c>
      <c r="E63" s="811" t="s">
        <v>262</v>
      </c>
      <c r="F63" s="540" t="s">
        <v>1346</v>
      </c>
      <c r="G63" s="811" t="s">
        <v>82</v>
      </c>
      <c r="H63" s="540" t="s">
        <v>1347</v>
      </c>
      <c r="I63" s="799" t="str">
        <f>$A$4&amp;C63&amp;E63&amp;G63&amp;"00"</f>
        <v>PP08100100</v>
      </c>
    </row>
    <row r="64" spans="1:9" ht="15" thickBot="1" x14ac:dyDescent="0.4">
      <c r="A64" s="1080"/>
      <c r="B64" s="1080"/>
      <c r="C64" s="538" t="s">
        <v>192</v>
      </c>
      <c r="D64" s="1076"/>
      <c r="E64" s="807" t="s">
        <v>1089</v>
      </c>
      <c r="F64" s="536" t="s">
        <v>1348</v>
      </c>
      <c r="G64" s="807" t="s">
        <v>82</v>
      </c>
      <c r="H64" s="536" t="s">
        <v>1349</v>
      </c>
      <c r="I64" s="790" t="str">
        <f>$A$4&amp;C64&amp;E64&amp;G64&amp;"00"</f>
        <v>PP08200100</v>
      </c>
    </row>
    <row r="65" spans="1:9" ht="4.5" customHeight="1" thickBot="1" x14ac:dyDescent="0.4">
      <c r="A65" s="1080"/>
      <c r="B65" s="1080"/>
      <c r="C65" s="500"/>
      <c r="D65" s="501"/>
      <c r="E65" s="699"/>
      <c r="F65" s="501"/>
      <c r="G65" s="500"/>
      <c r="H65" s="501"/>
      <c r="I65" s="504"/>
    </row>
    <row r="66" spans="1:9" ht="14.5" x14ac:dyDescent="0.35">
      <c r="A66" s="1080"/>
      <c r="B66" s="1080"/>
      <c r="C66" s="796" t="s">
        <v>260</v>
      </c>
      <c r="D66" s="1076" t="s">
        <v>1350</v>
      </c>
      <c r="E66" s="797" t="s">
        <v>262</v>
      </c>
      <c r="F66" s="1076" t="s">
        <v>1351</v>
      </c>
      <c r="G66" s="297" t="s">
        <v>82</v>
      </c>
      <c r="H66" s="817" t="s">
        <v>1352</v>
      </c>
      <c r="I66" s="818" t="str">
        <f>$A$4&amp;C66&amp;E66&amp;G66&amp;"00"</f>
        <v>PP09100100</v>
      </c>
    </row>
    <row r="67" spans="1:9" ht="14.5" x14ac:dyDescent="0.35">
      <c r="A67" s="1080"/>
      <c r="B67" s="1080"/>
      <c r="C67" s="538" t="s">
        <v>260</v>
      </c>
      <c r="D67" s="1076"/>
      <c r="E67" s="454" t="s">
        <v>262</v>
      </c>
      <c r="F67" s="1077"/>
      <c r="G67" s="297" t="s">
        <v>103</v>
      </c>
      <c r="H67" s="817" t="s">
        <v>1353</v>
      </c>
      <c r="I67" s="818" t="str">
        <f>$A$4&amp;C67&amp;E67&amp;G67&amp;"00"</f>
        <v>PP09100200</v>
      </c>
    </row>
    <row r="68" spans="1:9" ht="15" thickBot="1" x14ac:dyDescent="0.4">
      <c r="A68" s="1080"/>
      <c r="B68" s="1080"/>
      <c r="C68" s="538" t="s">
        <v>260</v>
      </c>
      <c r="D68" s="1077"/>
      <c r="E68" s="809" t="s">
        <v>1089</v>
      </c>
      <c r="F68" s="810" t="s">
        <v>1354</v>
      </c>
      <c r="G68" s="809" t="s">
        <v>82</v>
      </c>
      <c r="H68" s="810" t="s">
        <v>1355</v>
      </c>
      <c r="I68" s="806" t="str">
        <f>$A$4&amp;C68&amp;E68&amp;G68&amp;"00"</f>
        <v>PP09200100</v>
      </c>
    </row>
    <row r="69" spans="1:9" ht="4.5" customHeight="1" thickBot="1" x14ac:dyDescent="0.4">
      <c r="A69" s="1080"/>
      <c r="B69" s="1080"/>
      <c r="C69" s="500"/>
      <c r="D69" s="501"/>
      <c r="E69" s="699"/>
      <c r="F69" s="501"/>
      <c r="G69" s="500"/>
      <c r="H69" s="501"/>
      <c r="I69" s="504"/>
    </row>
    <row r="70" spans="1:9" ht="14.5" x14ac:dyDescent="0.35">
      <c r="A70" s="1080"/>
      <c r="B70" s="1080"/>
      <c r="C70" s="796">
        <v>10</v>
      </c>
      <c r="D70" s="1078" t="s">
        <v>1356</v>
      </c>
      <c r="E70" s="784" t="s">
        <v>262</v>
      </c>
      <c r="F70" s="1078" t="s">
        <v>1356</v>
      </c>
      <c r="G70" s="832" t="s">
        <v>82</v>
      </c>
      <c r="H70" s="798" t="s">
        <v>1357</v>
      </c>
      <c r="I70" s="832" t="str">
        <f>$A$4&amp;C70&amp;E70&amp;G70&amp;"00"</f>
        <v>PP10100100</v>
      </c>
    </row>
    <row r="71" spans="1:9" ht="14.5" x14ac:dyDescent="0.35">
      <c r="A71" s="1080"/>
      <c r="B71" s="1080"/>
      <c r="C71" s="538">
        <v>10</v>
      </c>
      <c r="D71" s="1076"/>
      <c r="E71" s="454" t="s">
        <v>262</v>
      </c>
      <c r="F71" s="1076"/>
      <c r="G71" s="514" t="s">
        <v>103</v>
      </c>
      <c r="H71" s="751" t="s">
        <v>1358</v>
      </c>
      <c r="I71" s="514" t="str">
        <f>$A$4&amp;C71&amp;E71&amp;G71&amp;"00"</f>
        <v>PP10100200</v>
      </c>
    </row>
    <row r="72" spans="1:9" ht="15" thickBot="1" x14ac:dyDescent="0.4">
      <c r="A72" s="1080"/>
      <c r="B72" s="1080"/>
      <c r="C72" s="538">
        <v>10</v>
      </c>
      <c r="D72" s="1076"/>
      <c r="E72" s="454" t="s">
        <v>262</v>
      </c>
      <c r="F72" s="1076"/>
      <c r="G72" s="514" t="s">
        <v>105</v>
      </c>
      <c r="H72" s="751" t="s">
        <v>1359</v>
      </c>
      <c r="I72" s="514" t="str">
        <f>$A$4&amp;C72&amp;E72&amp;G72&amp;"00"</f>
        <v>PP10100300</v>
      </c>
    </row>
    <row r="73" spans="1:9" ht="4.5" customHeight="1" thickBot="1" x14ac:dyDescent="0.4">
      <c r="A73" s="1080"/>
      <c r="B73" s="1080"/>
      <c r="C73" s="500"/>
      <c r="D73" s="501"/>
      <c r="E73" s="699"/>
      <c r="F73" s="501"/>
      <c r="G73" s="500"/>
      <c r="H73" s="501"/>
      <c r="I73" s="504"/>
    </row>
    <row r="74" spans="1:9" ht="14.5" x14ac:dyDescent="0.35">
      <c r="A74" s="1080"/>
      <c r="B74" s="1080"/>
      <c r="C74" s="796">
        <v>11</v>
      </c>
      <c r="D74" s="1076" t="s">
        <v>1360</v>
      </c>
      <c r="E74" s="811" t="s">
        <v>262</v>
      </c>
      <c r="F74" s="540" t="s">
        <v>1361</v>
      </c>
      <c r="G74" s="811" t="s">
        <v>82</v>
      </c>
      <c r="H74" s="540" t="s">
        <v>1361</v>
      </c>
      <c r="I74" s="799" t="str">
        <f t="shared" ref="I74:I79" si="3">$A$4&amp;C74&amp;E74&amp;G74&amp;"00"</f>
        <v>PP11100100</v>
      </c>
    </row>
    <row r="75" spans="1:9" ht="14.5" x14ac:dyDescent="0.35">
      <c r="A75" s="1080"/>
      <c r="B75" s="1080"/>
      <c r="C75" s="538">
        <v>11</v>
      </c>
      <c r="D75" s="1076"/>
      <c r="E75" s="809" t="s">
        <v>1089</v>
      </c>
      <c r="F75" s="810" t="s">
        <v>1362</v>
      </c>
      <c r="G75" s="809" t="s">
        <v>82</v>
      </c>
      <c r="H75" s="810" t="s">
        <v>1362</v>
      </c>
      <c r="I75" s="806" t="str">
        <f t="shared" si="3"/>
        <v>PP11200100</v>
      </c>
    </row>
    <row r="76" spans="1:9" ht="14.5" x14ac:dyDescent="0.35">
      <c r="A76" s="1080"/>
      <c r="B76" s="1080"/>
      <c r="C76" s="538">
        <v>11</v>
      </c>
      <c r="D76" s="1076"/>
      <c r="E76" s="809" t="s">
        <v>1264</v>
      </c>
      <c r="F76" s="810" t="s">
        <v>1363</v>
      </c>
      <c r="G76" s="809" t="s">
        <v>82</v>
      </c>
      <c r="H76" s="810" t="s">
        <v>1363</v>
      </c>
      <c r="I76" s="806" t="str">
        <f t="shared" si="3"/>
        <v>PP11300100</v>
      </c>
    </row>
    <row r="77" spans="1:9" ht="14.5" x14ac:dyDescent="0.35">
      <c r="A77" s="1080"/>
      <c r="B77" s="1080"/>
      <c r="C77" s="538">
        <v>11</v>
      </c>
      <c r="D77" s="1076"/>
      <c r="E77" s="809" t="s">
        <v>1267</v>
      </c>
      <c r="F77" s="810" t="s">
        <v>1364</v>
      </c>
      <c r="G77" s="809" t="s">
        <v>82</v>
      </c>
      <c r="H77" s="810" t="s">
        <v>1364</v>
      </c>
      <c r="I77" s="806" t="str">
        <f t="shared" si="3"/>
        <v>PP11400100</v>
      </c>
    </row>
    <row r="78" spans="1:9" ht="14.5" x14ac:dyDescent="0.35">
      <c r="A78" s="1080"/>
      <c r="B78" s="1080"/>
      <c r="C78" s="538">
        <v>11</v>
      </c>
      <c r="D78" s="1076"/>
      <c r="E78" s="807" t="s">
        <v>1365</v>
      </c>
      <c r="F78" s="536" t="s">
        <v>1366</v>
      </c>
      <c r="G78" s="807" t="s">
        <v>82</v>
      </c>
      <c r="H78" s="536" t="s">
        <v>1366</v>
      </c>
      <c r="I78" s="790" t="str">
        <f t="shared" si="3"/>
        <v>PP11500100</v>
      </c>
    </row>
    <row r="79" spans="1:9" ht="15" thickBot="1" x14ac:dyDescent="0.4">
      <c r="A79" s="1080"/>
      <c r="B79" s="1080"/>
      <c r="C79" s="538">
        <v>11</v>
      </c>
      <c r="D79" s="1076"/>
      <c r="E79" s="807" t="s">
        <v>1367</v>
      </c>
      <c r="F79" s="536" t="s">
        <v>1368</v>
      </c>
      <c r="G79" s="807" t="s">
        <v>82</v>
      </c>
      <c r="H79" s="536" t="s">
        <v>1368</v>
      </c>
      <c r="I79" s="790" t="str">
        <f t="shared" si="3"/>
        <v>PP11600100</v>
      </c>
    </row>
    <row r="80" spans="1:9" ht="4.5" customHeight="1" thickBot="1" x14ac:dyDescent="0.4">
      <c r="A80" s="1080"/>
      <c r="B80" s="1080"/>
      <c r="C80" s="500"/>
      <c r="D80" s="501"/>
      <c r="E80" s="699"/>
      <c r="F80" s="501"/>
      <c r="G80" s="500"/>
      <c r="H80" s="501"/>
      <c r="I80" s="504"/>
    </row>
    <row r="81" spans="1:9" ht="14.5" x14ac:dyDescent="0.35">
      <c r="A81" s="1080"/>
      <c r="B81" s="1080"/>
      <c r="C81" s="796">
        <v>12</v>
      </c>
      <c r="D81" s="1076" t="s">
        <v>1369</v>
      </c>
      <c r="E81" s="797" t="s">
        <v>262</v>
      </c>
      <c r="F81" s="1076" t="s">
        <v>1370</v>
      </c>
      <c r="G81" s="348" t="s">
        <v>82</v>
      </c>
      <c r="H81" s="798" t="s">
        <v>1371</v>
      </c>
      <c r="I81" s="799" t="str">
        <f>$A$4&amp;C81&amp;E81&amp;G81&amp;"00"</f>
        <v>PP12100100</v>
      </c>
    </row>
    <row r="82" spans="1:9" ht="14.5" x14ac:dyDescent="0.35">
      <c r="A82" s="1080"/>
      <c r="B82" s="1080"/>
      <c r="C82" s="538">
        <v>12</v>
      </c>
      <c r="D82" s="1076"/>
      <c r="E82" s="454" t="s">
        <v>262</v>
      </c>
      <c r="F82" s="1076"/>
      <c r="G82" s="297" t="s">
        <v>103</v>
      </c>
      <c r="H82" s="751" t="s">
        <v>1372</v>
      </c>
      <c r="I82" s="799" t="str">
        <f>$A$4&amp;C82&amp;E82&amp;G82&amp;"00"</f>
        <v>PP12100200</v>
      </c>
    </row>
    <row r="83" spans="1:9" ht="14.5" x14ac:dyDescent="0.35">
      <c r="A83" s="1080"/>
      <c r="B83" s="1080"/>
      <c r="C83" s="538">
        <v>12</v>
      </c>
      <c r="D83" s="1076"/>
      <c r="E83" s="454" t="s">
        <v>262</v>
      </c>
      <c r="F83" s="1077"/>
      <c r="G83" s="297" t="s">
        <v>105</v>
      </c>
      <c r="H83" s="751" t="s">
        <v>1373</v>
      </c>
      <c r="I83" s="783" t="str">
        <f>$A$4&amp;C83&amp;E83&amp;G83&amp;"00"</f>
        <v>PP12100300</v>
      </c>
    </row>
    <row r="84" spans="1:9" ht="15" thickBot="1" x14ac:dyDescent="0.4">
      <c r="A84" s="1080"/>
      <c r="B84" s="1080"/>
      <c r="C84" s="538">
        <v>12</v>
      </c>
      <c r="D84" s="1076"/>
      <c r="E84" s="807" t="s">
        <v>1089</v>
      </c>
      <c r="F84" s="536" t="s">
        <v>1374</v>
      </c>
      <c r="G84" s="807" t="s">
        <v>82</v>
      </c>
      <c r="H84" s="536" t="s">
        <v>1375</v>
      </c>
      <c r="I84" s="833" t="str">
        <f>$A$4&amp;C84&amp;E84&amp;G84&amp;"00"</f>
        <v>PP12200100</v>
      </c>
    </row>
    <row r="85" spans="1:9" ht="4.5" customHeight="1" thickBot="1" x14ac:dyDescent="0.4">
      <c r="A85" s="1080"/>
      <c r="B85" s="1080"/>
      <c r="C85" s="500"/>
      <c r="D85" s="501"/>
      <c r="E85" s="699"/>
      <c r="F85" s="501"/>
      <c r="G85" s="500"/>
      <c r="H85" s="501"/>
      <c r="I85" s="504"/>
    </row>
    <row r="86" spans="1:9" ht="14.5" x14ac:dyDescent="0.35">
      <c r="A86" s="1080"/>
      <c r="B86" s="1080"/>
      <c r="C86" s="796">
        <v>13</v>
      </c>
      <c r="D86" s="1076" t="s">
        <v>1376</v>
      </c>
      <c r="E86" s="811" t="s">
        <v>262</v>
      </c>
      <c r="F86" s="540" t="s">
        <v>1377</v>
      </c>
      <c r="G86" s="811" t="s">
        <v>82</v>
      </c>
      <c r="H86" s="540" t="s">
        <v>1378</v>
      </c>
      <c r="I86" s="806" t="str">
        <f>$A$4&amp;C86&amp;E86&amp;G86&amp;"00"</f>
        <v>PP13100100</v>
      </c>
    </row>
    <row r="87" spans="1:9" ht="15" thickBot="1" x14ac:dyDescent="0.4">
      <c r="A87" s="1080"/>
      <c r="B87" s="1080"/>
      <c r="C87" s="538">
        <v>13</v>
      </c>
      <c r="D87" s="1076"/>
      <c r="E87" s="811" t="s">
        <v>1089</v>
      </c>
      <c r="F87" s="540" t="s">
        <v>1379</v>
      </c>
      <c r="G87" s="811" t="s">
        <v>82</v>
      </c>
      <c r="H87" s="540" t="s">
        <v>1380</v>
      </c>
      <c r="I87" s="806" t="str">
        <f>$A$4&amp;C87&amp;E87&amp;G87&amp;"00"</f>
        <v>PP13200100</v>
      </c>
    </row>
    <row r="88" spans="1:9" ht="4.5" customHeight="1" thickBot="1" x14ac:dyDescent="0.4">
      <c r="A88" s="1080"/>
      <c r="B88" s="1080"/>
      <c r="C88" s="500"/>
      <c r="D88" s="500"/>
      <c r="E88" s="699"/>
      <c r="F88" s="501"/>
      <c r="G88" s="500"/>
      <c r="H88" s="501"/>
      <c r="I88" s="504"/>
    </row>
    <row r="89" spans="1:9" ht="15" thickBot="1" x14ac:dyDescent="0.4">
      <c r="A89" s="1080"/>
      <c r="B89" s="1080"/>
      <c r="C89" s="834">
        <v>14</v>
      </c>
      <c r="D89" s="835" t="s">
        <v>1051</v>
      </c>
      <c r="E89" s="389">
        <v>10</v>
      </c>
      <c r="F89" s="392" t="s">
        <v>1051</v>
      </c>
      <c r="G89" s="389" t="s">
        <v>82</v>
      </c>
      <c r="H89" s="392" t="s">
        <v>1051</v>
      </c>
      <c r="I89" s="836" t="str">
        <f>$A$4&amp;C89&amp;E89&amp;G89&amp;"00"</f>
        <v>PP14100100</v>
      </c>
    </row>
    <row r="90" spans="1:9" ht="4.5" customHeight="1" thickBot="1" x14ac:dyDescent="0.4">
      <c r="A90" s="1080"/>
      <c r="B90" s="1080"/>
      <c r="C90" s="500"/>
      <c r="D90" s="500"/>
      <c r="E90" s="699"/>
      <c r="F90" s="501"/>
      <c r="G90" s="500"/>
      <c r="H90" s="501"/>
      <c r="I90" s="504"/>
    </row>
    <row r="91" spans="1:9" ht="15" thickBot="1" x14ac:dyDescent="0.4">
      <c r="A91" s="1081"/>
      <c r="B91" s="1081"/>
      <c r="C91" s="837">
        <v>15</v>
      </c>
      <c r="D91" s="838" t="s">
        <v>1381</v>
      </c>
      <c r="E91" s="839">
        <v>10</v>
      </c>
      <c r="F91" s="840" t="s">
        <v>1382</v>
      </c>
      <c r="G91" s="839" t="s">
        <v>82</v>
      </c>
      <c r="H91" s="840" t="s">
        <v>1383</v>
      </c>
      <c r="I91" s="504" t="str">
        <f>$A$4&amp;C91&amp;E91&amp;G91&amp;"00"</f>
        <v>PP15100100</v>
      </c>
    </row>
  </sheetData>
  <mergeCells count="24">
    <mergeCell ref="D63:D64"/>
    <mergeCell ref="A1:I1"/>
    <mergeCell ref="A4:A91"/>
    <mergeCell ref="B4:B91"/>
    <mergeCell ref="D4:D9"/>
    <mergeCell ref="F4:F5"/>
    <mergeCell ref="F6:F7"/>
    <mergeCell ref="D11:D20"/>
    <mergeCell ref="F11:F15"/>
    <mergeCell ref="F17:F19"/>
    <mergeCell ref="D22:D26"/>
    <mergeCell ref="F22:F24"/>
    <mergeCell ref="D28:D31"/>
    <mergeCell ref="D33:D35"/>
    <mergeCell ref="D37:D55"/>
    <mergeCell ref="D57:D61"/>
    <mergeCell ref="D86:D87"/>
    <mergeCell ref="D66:D68"/>
    <mergeCell ref="F66:F67"/>
    <mergeCell ref="D70:D72"/>
    <mergeCell ref="F70:F72"/>
    <mergeCell ref="D74:D79"/>
    <mergeCell ref="D81:D84"/>
    <mergeCell ref="F81:F83"/>
  </mergeCells>
  <pageMargins left="0.7" right="0.7" top="0.75" bottom="0.75" header="0.3" footer="0.3"/>
  <customProperties>
    <customPr name="EpmWorksheetKeyString_GUID" r:id="rId1"/>
  </customProperties>
  <ignoredErrors>
    <ignoredError sqref="C4:G91"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3A83B-2DE3-46AF-BE8B-2034F5B7C9BD}">
  <dimension ref="A1:GT926"/>
  <sheetViews>
    <sheetView zoomScale="70" zoomScaleNormal="70" workbookViewId="0">
      <selection activeCell="P46" sqref="P46"/>
    </sheetView>
  </sheetViews>
  <sheetFormatPr defaultColWidth="10" defaultRowHeight="14.5" x14ac:dyDescent="0.35"/>
  <cols>
    <col min="1" max="1" width="12.81640625" style="62" bestFit="1" customWidth="1"/>
    <col min="2" max="2" width="18.7265625" style="62" bestFit="1" customWidth="1"/>
    <col min="3" max="3" width="12.81640625" style="94" bestFit="1" customWidth="1"/>
    <col min="4" max="4" width="31.54296875" style="62" bestFit="1" customWidth="1"/>
    <col min="5" max="5" width="12.81640625" style="96" bestFit="1" customWidth="1"/>
    <col min="6" max="6" width="44.7265625" style="62" customWidth="1"/>
    <col min="7" max="7" width="12.81640625" style="96" bestFit="1" customWidth="1"/>
    <col min="8" max="8" width="53.1796875" style="62" customWidth="1"/>
    <col min="9" max="9" width="15.54296875" style="94" customWidth="1"/>
    <col min="10" max="10" width="10" style="62" bestFit="1" customWidth="1"/>
    <col min="11" max="256" width="10" style="841"/>
    <col min="257" max="257" width="12.81640625" style="841" bestFit="1" customWidth="1"/>
    <col min="258" max="258" width="18.7265625" style="841" bestFit="1" customWidth="1"/>
    <col min="259" max="259" width="12.81640625" style="841" bestFit="1" customWidth="1"/>
    <col min="260" max="260" width="31.54296875" style="841" bestFit="1" customWidth="1"/>
    <col min="261" max="261" width="12.81640625" style="841" bestFit="1" customWidth="1"/>
    <col min="262" max="262" width="44.7265625" style="841" customWidth="1"/>
    <col min="263" max="263" width="12.81640625" style="841" bestFit="1" customWidth="1"/>
    <col min="264" max="264" width="53.1796875" style="841" customWidth="1"/>
    <col min="265" max="265" width="15.54296875" style="841" customWidth="1"/>
    <col min="266" max="266" width="10" style="841" bestFit="1"/>
    <col min="267" max="512" width="10" style="841"/>
    <col min="513" max="513" width="12.81640625" style="841" bestFit="1" customWidth="1"/>
    <col min="514" max="514" width="18.7265625" style="841" bestFit="1" customWidth="1"/>
    <col min="515" max="515" width="12.81640625" style="841" bestFit="1" customWidth="1"/>
    <col min="516" max="516" width="31.54296875" style="841" bestFit="1" customWidth="1"/>
    <col min="517" max="517" width="12.81640625" style="841" bestFit="1" customWidth="1"/>
    <col min="518" max="518" width="44.7265625" style="841" customWidth="1"/>
    <col min="519" max="519" width="12.81640625" style="841" bestFit="1" customWidth="1"/>
    <col min="520" max="520" width="53.1796875" style="841" customWidth="1"/>
    <col min="521" max="521" width="15.54296875" style="841" customWidth="1"/>
    <col min="522" max="522" width="10" style="841" bestFit="1"/>
    <col min="523" max="768" width="10" style="841"/>
    <col min="769" max="769" width="12.81640625" style="841" bestFit="1" customWidth="1"/>
    <col min="770" max="770" width="18.7265625" style="841" bestFit="1" customWidth="1"/>
    <col min="771" max="771" width="12.81640625" style="841" bestFit="1" customWidth="1"/>
    <col min="772" max="772" width="31.54296875" style="841" bestFit="1" customWidth="1"/>
    <col min="773" max="773" width="12.81640625" style="841" bestFit="1" customWidth="1"/>
    <col min="774" max="774" width="44.7265625" style="841" customWidth="1"/>
    <col min="775" max="775" width="12.81640625" style="841" bestFit="1" customWidth="1"/>
    <col min="776" max="776" width="53.1796875" style="841" customWidth="1"/>
    <col min="777" max="777" width="15.54296875" style="841" customWidth="1"/>
    <col min="778" max="778" width="10" style="841" bestFit="1"/>
    <col min="779" max="1024" width="10" style="841"/>
    <col min="1025" max="1025" width="12.81640625" style="841" bestFit="1" customWidth="1"/>
    <col min="1026" max="1026" width="18.7265625" style="841" bestFit="1" customWidth="1"/>
    <col min="1027" max="1027" width="12.81640625" style="841" bestFit="1" customWidth="1"/>
    <col min="1028" max="1028" width="31.54296875" style="841" bestFit="1" customWidth="1"/>
    <col min="1029" max="1029" width="12.81640625" style="841" bestFit="1" customWidth="1"/>
    <col min="1030" max="1030" width="44.7265625" style="841" customWidth="1"/>
    <col min="1031" max="1031" width="12.81640625" style="841" bestFit="1" customWidth="1"/>
    <col min="1032" max="1032" width="53.1796875" style="841" customWidth="1"/>
    <col min="1033" max="1033" width="15.54296875" style="841" customWidth="1"/>
    <col min="1034" max="1034" width="10" style="841" bestFit="1"/>
    <col min="1035" max="1280" width="10" style="841"/>
    <col min="1281" max="1281" width="12.81640625" style="841" bestFit="1" customWidth="1"/>
    <col min="1282" max="1282" width="18.7265625" style="841" bestFit="1" customWidth="1"/>
    <col min="1283" max="1283" width="12.81640625" style="841" bestFit="1" customWidth="1"/>
    <col min="1284" max="1284" width="31.54296875" style="841" bestFit="1" customWidth="1"/>
    <col min="1285" max="1285" width="12.81640625" style="841" bestFit="1" customWidth="1"/>
    <col min="1286" max="1286" width="44.7265625" style="841" customWidth="1"/>
    <col min="1287" max="1287" width="12.81640625" style="841" bestFit="1" customWidth="1"/>
    <col min="1288" max="1288" width="53.1796875" style="841" customWidth="1"/>
    <col min="1289" max="1289" width="15.54296875" style="841" customWidth="1"/>
    <col min="1290" max="1290" width="10" style="841" bestFit="1"/>
    <col min="1291" max="1536" width="10" style="841"/>
    <col min="1537" max="1537" width="12.81640625" style="841" bestFit="1" customWidth="1"/>
    <col min="1538" max="1538" width="18.7265625" style="841" bestFit="1" customWidth="1"/>
    <col min="1539" max="1539" width="12.81640625" style="841" bestFit="1" customWidth="1"/>
    <col min="1540" max="1540" width="31.54296875" style="841" bestFit="1" customWidth="1"/>
    <col min="1541" max="1541" width="12.81640625" style="841" bestFit="1" customWidth="1"/>
    <col min="1542" max="1542" width="44.7265625" style="841" customWidth="1"/>
    <col min="1543" max="1543" width="12.81640625" style="841" bestFit="1" customWidth="1"/>
    <col min="1544" max="1544" width="53.1796875" style="841" customWidth="1"/>
    <col min="1545" max="1545" width="15.54296875" style="841" customWidth="1"/>
    <col min="1546" max="1546" width="10" style="841" bestFit="1"/>
    <col min="1547" max="1792" width="10" style="841"/>
    <col min="1793" max="1793" width="12.81640625" style="841" bestFit="1" customWidth="1"/>
    <col min="1794" max="1794" width="18.7265625" style="841" bestFit="1" customWidth="1"/>
    <col min="1795" max="1795" width="12.81640625" style="841" bestFit="1" customWidth="1"/>
    <col min="1796" max="1796" width="31.54296875" style="841" bestFit="1" customWidth="1"/>
    <col min="1797" max="1797" width="12.81640625" style="841" bestFit="1" customWidth="1"/>
    <col min="1798" max="1798" width="44.7265625" style="841" customWidth="1"/>
    <col min="1799" max="1799" width="12.81640625" style="841" bestFit="1" customWidth="1"/>
    <col min="1800" max="1800" width="53.1796875" style="841" customWidth="1"/>
    <col min="1801" max="1801" width="15.54296875" style="841" customWidth="1"/>
    <col min="1802" max="1802" width="10" style="841" bestFit="1"/>
    <col min="1803" max="2048" width="10" style="841"/>
    <col min="2049" max="2049" width="12.81640625" style="841" bestFit="1" customWidth="1"/>
    <col min="2050" max="2050" width="18.7265625" style="841" bestFit="1" customWidth="1"/>
    <col min="2051" max="2051" width="12.81640625" style="841" bestFit="1" customWidth="1"/>
    <col min="2052" max="2052" width="31.54296875" style="841" bestFit="1" customWidth="1"/>
    <col min="2053" max="2053" width="12.81640625" style="841" bestFit="1" customWidth="1"/>
    <col min="2054" max="2054" width="44.7265625" style="841" customWidth="1"/>
    <col min="2055" max="2055" width="12.81640625" style="841" bestFit="1" customWidth="1"/>
    <col min="2056" max="2056" width="53.1796875" style="841" customWidth="1"/>
    <col min="2057" max="2057" width="15.54296875" style="841" customWidth="1"/>
    <col min="2058" max="2058" width="10" style="841" bestFit="1"/>
    <col min="2059" max="2304" width="10" style="841"/>
    <col min="2305" max="2305" width="12.81640625" style="841" bestFit="1" customWidth="1"/>
    <col min="2306" max="2306" width="18.7265625" style="841" bestFit="1" customWidth="1"/>
    <col min="2307" max="2307" width="12.81640625" style="841" bestFit="1" customWidth="1"/>
    <col min="2308" max="2308" width="31.54296875" style="841" bestFit="1" customWidth="1"/>
    <col min="2309" max="2309" width="12.81640625" style="841" bestFit="1" customWidth="1"/>
    <col min="2310" max="2310" width="44.7265625" style="841" customWidth="1"/>
    <col min="2311" max="2311" width="12.81640625" style="841" bestFit="1" customWidth="1"/>
    <col min="2312" max="2312" width="53.1796875" style="841" customWidth="1"/>
    <col min="2313" max="2313" width="15.54296875" style="841" customWidth="1"/>
    <col min="2314" max="2314" width="10" style="841" bestFit="1"/>
    <col min="2315" max="2560" width="10" style="841"/>
    <col min="2561" max="2561" width="12.81640625" style="841" bestFit="1" customWidth="1"/>
    <col min="2562" max="2562" width="18.7265625" style="841" bestFit="1" customWidth="1"/>
    <col min="2563" max="2563" width="12.81640625" style="841" bestFit="1" customWidth="1"/>
    <col min="2564" max="2564" width="31.54296875" style="841" bestFit="1" customWidth="1"/>
    <col min="2565" max="2565" width="12.81640625" style="841" bestFit="1" customWidth="1"/>
    <col min="2566" max="2566" width="44.7265625" style="841" customWidth="1"/>
    <col min="2567" max="2567" width="12.81640625" style="841" bestFit="1" customWidth="1"/>
    <col min="2568" max="2568" width="53.1796875" style="841" customWidth="1"/>
    <col min="2569" max="2569" width="15.54296875" style="841" customWidth="1"/>
    <col min="2570" max="2570" width="10" style="841" bestFit="1"/>
    <col min="2571" max="2816" width="10" style="841"/>
    <col min="2817" max="2817" width="12.81640625" style="841" bestFit="1" customWidth="1"/>
    <col min="2818" max="2818" width="18.7265625" style="841" bestFit="1" customWidth="1"/>
    <col min="2819" max="2819" width="12.81640625" style="841" bestFit="1" customWidth="1"/>
    <col min="2820" max="2820" width="31.54296875" style="841" bestFit="1" customWidth="1"/>
    <col min="2821" max="2821" width="12.81640625" style="841" bestFit="1" customWidth="1"/>
    <col min="2822" max="2822" width="44.7265625" style="841" customWidth="1"/>
    <col min="2823" max="2823" width="12.81640625" style="841" bestFit="1" customWidth="1"/>
    <col min="2824" max="2824" width="53.1796875" style="841" customWidth="1"/>
    <col min="2825" max="2825" width="15.54296875" style="841" customWidth="1"/>
    <col min="2826" max="2826" width="10" style="841" bestFit="1"/>
    <col min="2827" max="3072" width="10" style="841"/>
    <col min="3073" max="3073" width="12.81640625" style="841" bestFit="1" customWidth="1"/>
    <col min="3074" max="3074" width="18.7265625" style="841" bestFit="1" customWidth="1"/>
    <col min="3075" max="3075" width="12.81640625" style="841" bestFit="1" customWidth="1"/>
    <col min="3076" max="3076" width="31.54296875" style="841" bestFit="1" customWidth="1"/>
    <col min="3077" max="3077" width="12.81640625" style="841" bestFit="1" customWidth="1"/>
    <col min="3078" max="3078" width="44.7265625" style="841" customWidth="1"/>
    <col min="3079" max="3079" width="12.81640625" style="841" bestFit="1" customWidth="1"/>
    <col min="3080" max="3080" width="53.1796875" style="841" customWidth="1"/>
    <col min="3081" max="3081" width="15.54296875" style="841" customWidth="1"/>
    <col min="3082" max="3082" width="10" style="841" bestFit="1"/>
    <col min="3083" max="3328" width="10" style="841"/>
    <col min="3329" max="3329" width="12.81640625" style="841" bestFit="1" customWidth="1"/>
    <col min="3330" max="3330" width="18.7265625" style="841" bestFit="1" customWidth="1"/>
    <col min="3331" max="3331" width="12.81640625" style="841" bestFit="1" customWidth="1"/>
    <col min="3332" max="3332" width="31.54296875" style="841" bestFit="1" customWidth="1"/>
    <col min="3333" max="3333" width="12.81640625" style="841" bestFit="1" customWidth="1"/>
    <col min="3334" max="3334" width="44.7265625" style="841" customWidth="1"/>
    <col min="3335" max="3335" width="12.81640625" style="841" bestFit="1" customWidth="1"/>
    <col min="3336" max="3336" width="53.1796875" style="841" customWidth="1"/>
    <col min="3337" max="3337" width="15.54296875" style="841" customWidth="1"/>
    <col min="3338" max="3338" width="10" style="841" bestFit="1"/>
    <col min="3339" max="3584" width="10" style="841"/>
    <col min="3585" max="3585" width="12.81640625" style="841" bestFit="1" customWidth="1"/>
    <col min="3586" max="3586" width="18.7265625" style="841" bestFit="1" customWidth="1"/>
    <col min="3587" max="3587" width="12.81640625" style="841" bestFit="1" customWidth="1"/>
    <col min="3588" max="3588" width="31.54296875" style="841" bestFit="1" customWidth="1"/>
    <col min="3589" max="3589" width="12.81640625" style="841" bestFit="1" customWidth="1"/>
    <col min="3590" max="3590" width="44.7265625" style="841" customWidth="1"/>
    <col min="3591" max="3591" width="12.81640625" style="841" bestFit="1" customWidth="1"/>
    <col min="3592" max="3592" width="53.1796875" style="841" customWidth="1"/>
    <col min="3593" max="3593" width="15.54296875" style="841" customWidth="1"/>
    <col min="3594" max="3594" width="10" style="841" bestFit="1"/>
    <col min="3595" max="3840" width="10" style="841"/>
    <col min="3841" max="3841" width="12.81640625" style="841" bestFit="1" customWidth="1"/>
    <col min="3842" max="3842" width="18.7265625" style="841" bestFit="1" customWidth="1"/>
    <col min="3843" max="3843" width="12.81640625" style="841" bestFit="1" customWidth="1"/>
    <col min="3844" max="3844" width="31.54296875" style="841" bestFit="1" customWidth="1"/>
    <col min="3845" max="3845" width="12.81640625" style="841" bestFit="1" customWidth="1"/>
    <col min="3846" max="3846" width="44.7265625" style="841" customWidth="1"/>
    <col min="3847" max="3847" width="12.81640625" style="841" bestFit="1" customWidth="1"/>
    <col min="3848" max="3848" width="53.1796875" style="841" customWidth="1"/>
    <col min="3849" max="3849" width="15.54296875" style="841" customWidth="1"/>
    <col min="3850" max="3850" width="10" style="841" bestFit="1"/>
    <col min="3851" max="4096" width="10" style="841"/>
    <col min="4097" max="4097" width="12.81640625" style="841" bestFit="1" customWidth="1"/>
    <col min="4098" max="4098" width="18.7265625" style="841" bestFit="1" customWidth="1"/>
    <col min="4099" max="4099" width="12.81640625" style="841" bestFit="1" customWidth="1"/>
    <col min="4100" max="4100" width="31.54296875" style="841" bestFit="1" customWidth="1"/>
    <col min="4101" max="4101" width="12.81640625" style="841" bestFit="1" customWidth="1"/>
    <col min="4102" max="4102" width="44.7265625" style="841" customWidth="1"/>
    <col min="4103" max="4103" width="12.81640625" style="841" bestFit="1" customWidth="1"/>
    <col min="4104" max="4104" width="53.1796875" style="841" customWidth="1"/>
    <col min="4105" max="4105" width="15.54296875" style="841" customWidth="1"/>
    <col min="4106" max="4106" width="10" style="841" bestFit="1"/>
    <col min="4107" max="4352" width="10" style="841"/>
    <col min="4353" max="4353" width="12.81640625" style="841" bestFit="1" customWidth="1"/>
    <col min="4354" max="4354" width="18.7265625" style="841" bestFit="1" customWidth="1"/>
    <col min="4355" max="4355" width="12.81640625" style="841" bestFit="1" customWidth="1"/>
    <col min="4356" max="4356" width="31.54296875" style="841" bestFit="1" customWidth="1"/>
    <col min="4357" max="4357" width="12.81640625" style="841" bestFit="1" customWidth="1"/>
    <col min="4358" max="4358" width="44.7265625" style="841" customWidth="1"/>
    <col min="4359" max="4359" width="12.81640625" style="841" bestFit="1" customWidth="1"/>
    <col min="4360" max="4360" width="53.1796875" style="841" customWidth="1"/>
    <col min="4361" max="4361" width="15.54296875" style="841" customWidth="1"/>
    <col min="4362" max="4362" width="10" style="841" bestFit="1"/>
    <col min="4363" max="4608" width="10" style="841"/>
    <col min="4609" max="4609" width="12.81640625" style="841" bestFit="1" customWidth="1"/>
    <col min="4610" max="4610" width="18.7265625" style="841" bestFit="1" customWidth="1"/>
    <col min="4611" max="4611" width="12.81640625" style="841" bestFit="1" customWidth="1"/>
    <col min="4612" max="4612" width="31.54296875" style="841" bestFit="1" customWidth="1"/>
    <col min="4613" max="4613" width="12.81640625" style="841" bestFit="1" customWidth="1"/>
    <col min="4614" max="4614" width="44.7265625" style="841" customWidth="1"/>
    <col min="4615" max="4615" width="12.81640625" style="841" bestFit="1" customWidth="1"/>
    <col min="4616" max="4616" width="53.1796875" style="841" customWidth="1"/>
    <col min="4617" max="4617" width="15.54296875" style="841" customWidth="1"/>
    <col min="4618" max="4618" width="10" style="841" bestFit="1"/>
    <col min="4619" max="4864" width="10" style="841"/>
    <col min="4865" max="4865" width="12.81640625" style="841" bestFit="1" customWidth="1"/>
    <col min="4866" max="4866" width="18.7265625" style="841" bestFit="1" customWidth="1"/>
    <col min="4867" max="4867" width="12.81640625" style="841" bestFit="1" customWidth="1"/>
    <col min="4868" max="4868" width="31.54296875" style="841" bestFit="1" customWidth="1"/>
    <col min="4869" max="4869" width="12.81640625" style="841" bestFit="1" customWidth="1"/>
    <col min="4870" max="4870" width="44.7265625" style="841" customWidth="1"/>
    <col min="4871" max="4871" width="12.81640625" style="841" bestFit="1" customWidth="1"/>
    <col min="4872" max="4872" width="53.1796875" style="841" customWidth="1"/>
    <col min="4873" max="4873" width="15.54296875" style="841" customWidth="1"/>
    <col min="4874" max="4874" width="10" style="841" bestFit="1"/>
    <col min="4875" max="5120" width="10" style="841"/>
    <col min="5121" max="5121" width="12.81640625" style="841" bestFit="1" customWidth="1"/>
    <col min="5122" max="5122" width="18.7265625" style="841" bestFit="1" customWidth="1"/>
    <col min="5123" max="5123" width="12.81640625" style="841" bestFit="1" customWidth="1"/>
    <col min="5124" max="5124" width="31.54296875" style="841" bestFit="1" customWidth="1"/>
    <col min="5125" max="5125" width="12.81640625" style="841" bestFit="1" customWidth="1"/>
    <col min="5126" max="5126" width="44.7265625" style="841" customWidth="1"/>
    <col min="5127" max="5127" width="12.81640625" style="841" bestFit="1" customWidth="1"/>
    <col min="5128" max="5128" width="53.1796875" style="841" customWidth="1"/>
    <col min="5129" max="5129" width="15.54296875" style="841" customWidth="1"/>
    <col min="5130" max="5130" width="10" style="841" bestFit="1"/>
    <col min="5131" max="5376" width="10" style="841"/>
    <col min="5377" max="5377" width="12.81640625" style="841" bestFit="1" customWidth="1"/>
    <col min="5378" max="5378" width="18.7265625" style="841" bestFit="1" customWidth="1"/>
    <col min="5379" max="5379" width="12.81640625" style="841" bestFit="1" customWidth="1"/>
    <col min="5380" max="5380" width="31.54296875" style="841" bestFit="1" customWidth="1"/>
    <col min="5381" max="5381" width="12.81640625" style="841" bestFit="1" customWidth="1"/>
    <col min="5382" max="5382" width="44.7265625" style="841" customWidth="1"/>
    <col min="5383" max="5383" width="12.81640625" style="841" bestFit="1" customWidth="1"/>
    <col min="5384" max="5384" width="53.1796875" style="841" customWidth="1"/>
    <col min="5385" max="5385" width="15.54296875" style="841" customWidth="1"/>
    <col min="5386" max="5386" width="10" style="841" bestFit="1"/>
    <col min="5387" max="5632" width="10" style="841"/>
    <col min="5633" max="5633" width="12.81640625" style="841" bestFit="1" customWidth="1"/>
    <col min="5634" max="5634" width="18.7265625" style="841" bestFit="1" customWidth="1"/>
    <col min="5635" max="5635" width="12.81640625" style="841" bestFit="1" customWidth="1"/>
    <col min="5636" max="5636" width="31.54296875" style="841" bestFit="1" customWidth="1"/>
    <col min="5637" max="5637" width="12.81640625" style="841" bestFit="1" customWidth="1"/>
    <col min="5638" max="5638" width="44.7265625" style="841" customWidth="1"/>
    <col min="5639" max="5639" width="12.81640625" style="841" bestFit="1" customWidth="1"/>
    <col min="5640" max="5640" width="53.1796875" style="841" customWidth="1"/>
    <col min="5641" max="5641" width="15.54296875" style="841" customWidth="1"/>
    <col min="5642" max="5642" width="10" style="841" bestFit="1"/>
    <col min="5643" max="5888" width="10" style="841"/>
    <col min="5889" max="5889" width="12.81640625" style="841" bestFit="1" customWidth="1"/>
    <col min="5890" max="5890" width="18.7265625" style="841" bestFit="1" customWidth="1"/>
    <col min="5891" max="5891" width="12.81640625" style="841" bestFit="1" customWidth="1"/>
    <col min="5892" max="5892" width="31.54296875" style="841" bestFit="1" customWidth="1"/>
    <col min="5893" max="5893" width="12.81640625" style="841" bestFit="1" customWidth="1"/>
    <col min="5894" max="5894" width="44.7265625" style="841" customWidth="1"/>
    <col min="5895" max="5895" width="12.81640625" style="841" bestFit="1" customWidth="1"/>
    <col min="5896" max="5896" width="53.1796875" style="841" customWidth="1"/>
    <col min="5897" max="5897" width="15.54296875" style="841" customWidth="1"/>
    <col min="5898" max="5898" width="10" style="841" bestFit="1"/>
    <col min="5899" max="6144" width="10" style="841"/>
    <col min="6145" max="6145" width="12.81640625" style="841" bestFit="1" customWidth="1"/>
    <col min="6146" max="6146" width="18.7265625" style="841" bestFit="1" customWidth="1"/>
    <col min="6147" max="6147" width="12.81640625" style="841" bestFit="1" customWidth="1"/>
    <col min="6148" max="6148" width="31.54296875" style="841" bestFit="1" customWidth="1"/>
    <col min="6149" max="6149" width="12.81640625" style="841" bestFit="1" customWidth="1"/>
    <col min="6150" max="6150" width="44.7265625" style="841" customWidth="1"/>
    <col min="6151" max="6151" width="12.81640625" style="841" bestFit="1" customWidth="1"/>
    <col min="6152" max="6152" width="53.1796875" style="841" customWidth="1"/>
    <col min="6153" max="6153" width="15.54296875" style="841" customWidth="1"/>
    <col min="6154" max="6154" width="10" style="841" bestFit="1"/>
    <col min="6155" max="6400" width="10" style="841"/>
    <col min="6401" max="6401" width="12.81640625" style="841" bestFit="1" customWidth="1"/>
    <col min="6402" max="6402" width="18.7265625" style="841" bestFit="1" customWidth="1"/>
    <col min="6403" max="6403" width="12.81640625" style="841" bestFit="1" customWidth="1"/>
    <col min="6404" max="6404" width="31.54296875" style="841" bestFit="1" customWidth="1"/>
    <col min="6405" max="6405" width="12.81640625" style="841" bestFit="1" customWidth="1"/>
    <col min="6406" max="6406" width="44.7265625" style="841" customWidth="1"/>
    <col min="6407" max="6407" width="12.81640625" style="841" bestFit="1" customWidth="1"/>
    <col min="6408" max="6408" width="53.1796875" style="841" customWidth="1"/>
    <col min="6409" max="6409" width="15.54296875" style="841" customWidth="1"/>
    <col min="6410" max="6410" width="10" style="841" bestFit="1"/>
    <col min="6411" max="6656" width="10" style="841"/>
    <col min="6657" max="6657" width="12.81640625" style="841" bestFit="1" customWidth="1"/>
    <col min="6658" max="6658" width="18.7265625" style="841" bestFit="1" customWidth="1"/>
    <col min="6659" max="6659" width="12.81640625" style="841" bestFit="1" customWidth="1"/>
    <col min="6660" max="6660" width="31.54296875" style="841" bestFit="1" customWidth="1"/>
    <col min="6661" max="6661" width="12.81640625" style="841" bestFit="1" customWidth="1"/>
    <col min="6662" max="6662" width="44.7265625" style="841" customWidth="1"/>
    <col min="6663" max="6663" width="12.81640625" style="841" bestFit="1" customWidth="1"/>
    <col min="6664" max="6664" width="53.1796875" style="841" customWidth="1"/>
    <col min="6665" max="6665" width="15.54296875" style="841" customWidth="1"/>
    <col min="6666" max="6666" width="10" style="841" bestFit="1"/>
    <col min="6667" max="6912" width="10" style="841"/>
    <col min="6913" max="6913" width="12.81640625" style="841" bestFit="1" customWidth="1"/>
    <col min="6914" max="6914" width="18.7265625" style="841" bestFit="1" customWidth="1"/>
    <col min="6915" max="6915" width="12.81640625" style="841" bestFit="1" customWidth="1"/>
    <col min="6916" max="6916" width="31.54296875" style="841" bestFit="1" customWidth="1"/>
    <col min="6917" max="6917" width="12.81640625" style="841" bestFit="1" customWidth="1"/>
    <col min="6918" max="6918" width="44.7265625" style="841" customWidth="1"/>
    <col min="6919" max="6919" width="12.81640625" style="841" bestFit="1" customWidth="1"/>
    <col min="6920" max="6920" width="53.1796875" style="841" customWidth="1"/>
    <col min="6921" max="6921" width="15.54296875" style="841" customWidth="1"/>
    <col min="6922" max="6922" width="10" style="841" bestFit="1"/>
    <col min="6923" max="7168" width="10" style="841"/>
    <col min="7169" max="7169" width="12.81640625" style="841" bestFit="1" customWidth="1"/>
    <col min="7170" max="7170" width="18.7265625" style="841" bestFit="1" customWidth="1"/>
    <col min="7171" max="7171" width="12.81640625" style="841" bestFit="1" customWidth="1"/>
    <col min="7172" max="7172" width="31.54296875" style="841" bestFit="1" customWidth="1"/>
    <col min="7173" max="7173" width="12.81640625" style="841" bestFit="1" customWidth="1"/>
    <col min="7174" max="7174" width="44.7265625" style="841" customWidth="1"/>
    <col min="7175" max="7175" width="12.81640625" style="841" bestFit="1" customWidth="1"/>
    <col min="7176" max="7176" width="53.1796875" style="841" customWidth="1"/>
    <col min="7177" max="7177" width="15.54296875" style="841" customWidth="1"/>
    <col min="7178" max="7178" width="10" style="841" bestFit="1"/>
    <col min="7179" max="7424" width="10" style="841"/>
    <col min="7425" max="7425" width="12.81640625" style="841" bestFit="1" customWidth="1"/>
    <col min="7426" max="7426" width="18.7265625" style="841" bestFit="1" customWidth="1"/>
    <col min="7427" max="7427" width="12.81640625" style="841" bestFit="1" customWidth="1"/>
    <col min="7428" max="7428" width="31.54296875" style="841" bestFit="1" customWidth="1"/>
    <col min="7429" max="7429" width="12.81640625" style="841" bestFit="1" customWidth="1"/>
    <col min="7430" max="7430" width="44.7265625" style="841" customWidth="1"/>
    <col min="7431" max="7431" width="12.81640625" style="841" bestFit="1" customWidth="1"/>
    <col min="7432" max="7432" width="53.1796875" style="841" customWidth="1"/>
    <col min="7433" max="7433" width="15.54296875" style="841" customWidth="1"/>
    <col min="7434" max="7434" width="10" style="841" bestFit="1"/>
    <col min="7435" max="7680" width="10" style="841"/>
    <col min="7681" max="7681" width="12.81640625" style="841" bestFit="1" customWidth="1"/>
    <col min="7682" max="7682" width="18.7265625" style="841" bestFit="1" customWidth="1"/>
    <col min="7683" max="7683" width="12.81640625" style="841" bestFit="1" customWidth="1"/>
    <col min="7684" max="7684" width="31.54296875" style="841" bestFit="1" customWidth="1"/>
    <col min="7685" max="7685" width="12.81640625" style="841" bestFit="1" customWidth="1"/>
    <col min="7686" max="7686" width="44.7265625" style="841" customWidth="1"/>
    <col min="7687" max="7687" width="12.81640625" style="841" bestFit="1" customWidth="1"/>
    <col min="7688" max="7688" width="53.1796875" style="841" customWidth="1"/>
    <col min="7689" max="7689" width="15.54296875" style="841" customWidth="1"/>
    <col min="7690" max="7690" width="10" style="841" bestFit="1"/>
    <col min="7691" max="7936" width="10" style="841"/>
    <col min="7937" max="7937" width="12.81640625" style="841" bestFit="1" customWidth="1"/>
    <col min="7938" max="7938" width="18.7265625" style="841" bestFit="1" customWidth="1"/>
    <col min="7939" max="7939" width="12.81640625" style="841" bestFit="1" customWidth="1"/>
    <col min="7940" max="7940" width="31.54296875" style="841" bestFit="1" customWidth="1"/>
    <col min="7941" max="7941" width="12.81640625" style="841" bestFit="1" customWidth="1"/>
    <col min="7942" max="7942" width="44.7265625" style="841" customWidth="1"/>
    <col min="7943" max="7943" width="12.81640625" style="841" bestFit="1" customWidth="1"/>
    <col min="7944" max="7944" width="53.1796875" style="841" customWidth="1"/>
    <col min="7945" max="7945" width="15.54296875" style="841" customWidth="1"/>
    <col min="7946" max="7946" width="10" style="841" bestFit="1"/>
    <col min="7947" max="8192" width="10" style="841"/>
    <col min="8193" max="8193" width="12.81640625" style="841" bestFit="1" customWidth="1"/>
    <col min="8194" max="8194" width="18.7265625" style="841" bestFit="1" customWidth="1"/>
    <col min="8195" max="8195" width="12.81640625" style="841" bestFit="1" customWidth="1"/>
    <col min="8196" max="8196" width="31.54296875" style="841" bestFit="1" customWidth="1"/>
    <col min="8197" max="8197" width="12.81640625" style="841" bestFit="1" customWidth="1"/>
    <col min="8198" max="8198" width="44.7265625" style="841" customWidth="1"/>
    <col min="8199" max="8199" width="12.81640625" style="841" bestFit="1" customWidth="1"/>
    <col min="8200" max="8200" width="53.1796875" style="841" customWidth="1"/>
    <col min="8201" max="8201" width="15.54296875" style="841" customWidth="1"/>
    <col min="8202" max="8202" width="10" style="841" bestFit="1"/>
    <col min="8203" max="8448" width="10" style="841"/>
    <col min="8449" max="8449" width="12.81640625" style="841" bestFit="1" customWidth="1"/>
    <col min="8450" max="8450" width="18.7265625" style="841" bestFit="1" customWidth="1"/>
    <col min="8451" max="8451" width="12.81640625" style="841" bestFit="1" customWidth="1"/>
    <col min="8452" max="8452" width="31.54296875" style="841" bestFit="1" customWidth="1"/>
    <col min="8453" max="8453" width="12.81640625" style="841" bestFit="1" customWidth="1"/>
    <col min="8454" max="8454" width="44.7265625" style="841" customWidth="1"/>
    <col min="8455" max="8455" width="12.81640625" style="841" bestFit="1" customWidth="1"/>
    <col min="8456" max="8456" width="53.1796875" style="841" customWidth="1"/>
    <col min="8457" max="8457" width="15.54296875" style="841" customWidth="1"/>
    <col min="8458" max="8458" width="10" style="841" bestFit="1"/>
    <col min="8459" max="8704" width="10" style="841"/>
    <col min="8705" max="8705" width="12.81640625" style="841" bestFit="1" customWidth="1"/>
    <col min="8706" max="8706" width="18.7265625" style="841" bestFit="1" customWidth="1"/>
    <col min="8707" max="8707" width="12.81640625" style="841" bestFit="1" customWidth="1"/>
    <col min="8708" max="8708" width="31.54296875" style="841" bestFit="1" customWidth="1"/>
    <col min="8709" max="8709" width="12.81640625" style="841" bestFit="1" customWidth="1"/>
    <col min="8710" max="8710" width="44.7265625" style="841" customWidth="1"/>
    <col min="8711" max="8711" width="12.81640625" style="841" bestFit="1" customWidth="1"/>
    <col min="8712" max="8712" width="53.1796875" style="841" customWidth="1"/>
    <col min="8713" max="8713" width="15.54296875" style="841" customWidth="1"/>
    <col min="8714" max="8714" width="10" style="841" bestFit="1"/>
    <col min="8715" max="8960" width="10" style="841"/>
    <col min="8961" max="8961" width="12.81640625" style="841" bestFit="1" customWidth="1"/>
    <col min="8962" max="8962" width="18.7265625" style="841" bestFit="1" customWidth="1"/>
    <col min="8963" max="8963" width="12.81640625" style="841" bestFit="1" customWidth="1"/>
    <col min="8964" max="8964" width="31.54296875" style="841" bestFit="1" customWidth="1"/>
    <col min="8965" max="8965" width="12.81640625" style="841" bestFit="1" customWidth="1"/>
    <col min="8966" max="8966" width="44.7265625" style="841" customWidth="1"/>
    <col min="8967" max="8967" width="12.81640625" style="841" bestFit="1" customWidth="1"/>
    <col min="8968" max="8968" width="53.1796875" style="841" customWidth="1"/>
    <col min="8969" max="8969" width="15.54296875" style="841" customWidth="1"/>
    <col min="8970" max="8970" width="10" style="841" bestFit="1"/>
    <col min="8971" max="9216" width="10" style="841"/>
    <col min="9217" max="9217" width="12.81640625" style="841" bestFit="1" customWidth="1"/>
    <col min="9218" max="9218" width="18.7265625" style="841" bestFit="1" customWidth="1"/>
    <col min="9219" max="9219" width="12.81640625" style="841" bestFit="1" customWidth="1"/>
    <col min="9220" max="9220" width="31.54296875" style="841" bestFit="1" customWidth="1"/>
    <col min="9221" max="9221" width="12.81640625" style="841" bestFit="1" customWidth="1"/>
    <col min="9222" max="9222" width="44.7265625" style="841" customWidth="1"/>
    <col min="9223" max="9223" width="12.81640625" style="841" bestFit="1" customWidth="1"/>
    <col min="9224" max="9224" width="53.1796875" style="841" customWidth="1"/>
    <col min="9225" max="9225" width="15.54296875" style="841" customWidth="1"/>
    <col min="9226" max="9226" width="10" style="841" bestFit="1"/>
    <col min="9227" max="9472" width="10" style="841"/>
    <col min="9473" max="9473" width="12.81640625" style="841" bestFit="1" customWidth="1"/>
    <col min="9474" max="9474" width="18.7265625" style="841" bestFit="1" customWidth="1"/>
    <col min="9475" max="9475" width="12.81640625" style="841" bestFit="1" customWidth="1"/>
    <col min="9476" max="9476" width="31.54296875" style="841" bestFit="1" customWidth="1"/>
    <col min="9477" max="9477" width="12.81640625" style="841" bestFit="1" customWidth="1"/>
    <col min="9478" max="9478" width="44.7265625" style="841" customWidth="1"/>
    <col min="9479" max="9479" width="12.81640625" style="841" bestFit="1" customWidth="1"/>
    <col min="9480" max="9480" width="53.1796875" style="841" customWidth="1"/>
    <col min="9481" max="9481" width="15.54296875" style="841" customWidth="1"/>
    <col min="9482" max="9482" width="10" style="841" bestFit="1"/>
    <col min="9483" max="9728" width="10" style="841"/>
    <col min="9729" max="9729" width="12.81640625" style="841" bestFit="1" customWidth="1"/>
    <col min="9730" max="9730" width="18.7265625" style="841" bestFit="1" customWidth="1"/>
    <col min="9731" max="9731" width="12.81640625" style="841" bestFit="1" customWidth="1"/>
    <col min="9732" max="9732" width="31.54296875" style="841" bestFit="1" customWidth="1"/>
    <col min="9733" max="9733" width="12.81640625" style="841" bestFit="1" customWidth="1"/>
    <col min="9734" max="9734" width="44.7265625" style="841" customWidth="1"/>
    <col min="9735" max="9735" width="12.81640625" style="841" bestFit="1" customWidth="1"/>
    <col min="9736" max="9736" width="53.1796875" style="841" customWidth="1"/>
    <col min="9737" max="9737" width="15.54296875" style="841" customWidth="1"/>
    <col min="9738" max="9738" width="10" style="841" bestFit="1"/>
    <col min="9739" max="9984" width="10" style="841"/>
    <col min="9985" max="9985" width="12.81640625" style="841" bestFit="1" customWidth="1"/>
    <col min="9986" max="9986" width="18.7265625" style="841" bestFit="1" customWidth="1"/>
    <col min="9987" max="9987" width="12.81640625" style="841" bestFit="1" customWidth="1"/>
    <col min="9988" max="9988" width="31.54296875" style="841" bestFit="1" customWidth="1"/>
    <col min="9989" max="9989" width="12.81640625" style="841" bestFit="1" customWidth="1"/>
    <col min="9990" max="9990" width="44.7265625" style="841" customWidth="1"/>
    <col min="9991" max="9991" width="12.81640625" style="841" bestFit="1" customWidth="1"/>
    <col min="9992" max="9992" width="53.1796875" style="841" customWidth="1"/>
    <col min="9993" max="9993" width="15.54296875" style="841" customWidth="1"/>
    <col min="9994" max="9994" width="10" style="841" bestFit="1"/>
    <col min="9995" max="10240" width="10" style="841"/>
    <col min="10241" max="10241" width="12.81640625" style="841" bestFit="1" customWidth="1"/>
    <col min="10242" max="10242" width="18.7265625" style="841" bestFit="1" customWidth="1"/>
    <col min="10243" max="10243" width="12.81640625" style="841" bestFit="1" customWidth="1"/>
    <col min="10244" max="10244" width="31.54296875" style="841" bestFit="1" customWidth="1"/>
    <col min="10245" max="10245" width="12.81640625" style="841" bestFit="1" customWidth="1"/>
    <col min="10246" max="10246" width="44.7265625" style="841" customWidth="1"/>
    <col min="10247" max="10247" width="12.81640625" style="841" bestFit="1" customWidth="1"/>
    <col min="10248" max="10248" width="53.1796875" style="841" customWidth="1"/>
    <col min="10249" max="10249" width="15.54296875" style="841" customWidth="1"/>
    <col min="10250" max="10250" width="10" style="841" bestFit="1"/>
    <col min="10251" max="10496" width="10" style="841"/>
    <col min="10497" max="10497" width="12.81640625" style="841" bestFit="1" customWidth="1"/>
    <col min="10498" max="10498" width="18.7265625" style="841" bestFit="1" customWidth="1"/>
    <col min="10499" max="10499" width="12.81640625" style="841" bestFit="1" customWidth="1"/>
    <col min="10500" max="10500" width="31.54296875" style="841" bestFit="1" customWidth="1"/>
    <col min="10501" max="10501" width="12.81640625" style="841" bestFit="1" customWidth="1"/>
    <col min="10502" max="10502" width="44.7265625" style="841" customWidth="1"/>
    <col min="10503" max="10503" width="12.81640625" style="841" bestFit="1" customWidth="1"/>
    <col min="10504" max="10504" width="53.1796875" style="841" customWidth="1"/>
    <col min="10505" max="10505" width="15.54296875" style="841" customWidth="1"/>
    <col min="10506" max="10506" width="10" style="841" bestFit="1"/>
    <col min="10507" max="10752" width="10" style="841"/>
    <col min="10753" max="10753" width="12.81640625" style="841" bestFit="1" customWidth="1"/>
    <col min="10754" max="10754" width="18.7265625" style="841" bestFit="1" customWidth="1"/>
    <col min="10755" max="10755" width="12.81640625" style="841" bestFit="1" customWidth="1"/>
    <col min="10756" max="10756" width="31.54296875" style="841" bestFit="1" customWidth="1"/>
    <col min="10757" max="10757" width="12.81640625" style="841" bestFit="1" customWidth="1"/>
    <col min="10758" max="10758" width="44.7265625" style="841" customWidth="1"/>
    <col min="10759" max="10759" width="12.81640625" style="841" bestFit="1" customWidth="1"/>
    <col min="10760" max="10760" width="53.1796875" style="841" customWidth="1"/>
    <col min="10761" max="10761" width="15.54296875" style="841" customWidth="1"/>
    <col min="10762" max="10762" width="10" style="841" bestFit="1"/>
    <col min="10763" max="11008" width="10" style="841"/>
    <col min="11009" max="11009" width="12.81640625" style="841" bestFit="1" customWidth="1"/>
    <col min="11010" max="11010" width="18.7265625" style="841" bestFit="1" customWidth="1"/>
    <col min="11011" max="11011" width="12.81640625" style="841" bestFit="1" customWidth="1"/>
    <col min="11012" max="11012" width="31.54296875" style="841" bestFit="1" customWidth="1"/>
    <col min="11013" max="11013" width="12.81640625" style="841" bestFit="1" customWidth="1"/>
    <col min="11014" max="11014" width="44.7265625" style="841" customWidth="1"/>
    <col min="11015" max="11015" width="12.81640625" style="841" bestFit="1" customWidth="1"/>
    <col min="11016" max="11016" width="53.1796875" style="841" customWidth="1"/>
    <col min="11017" max="11017" width="15.54296875" style="841" customWidth="1"/>
    <col min="11018" max="11018" width="10" style="841" bestFit="1"/>
    <col min="11019" max="11264" width="10" style="841"/>
    <col min="11265" max="11265" width="12.81640625" style="841" bestFit="1" customWidth="1"/>
    <col min="11266" max="11266" width="18.7265625" style="841" bestFit="1" customWidth="1"/>
    <col min="11267" max="11267" width="12.81640625" style="841" bestFit="1" customWidth="1"/>
    <col min="11268" max="11268" width="31.54296875" style="841" bestFit="1" customWidth="1"/>
    <col min="11269" max="11269" width="12.81640625" style="841" bestFit="1" customWidth="1"/>
    <col min="11270" max="11270" width="44.7265625" style="841" customWidth="1"/>
    <col min="11271" max="11271" width="12.81640625" style="841" bestFit="1" customWidth="1"/>
    <col min="11272" max="11272" width="53.1796875" style="841" customWidth="1"/>
    <col min="11273" max="11273" width="15.54296875" style="841" customWidth="1"/>
    <col min="11274" max="11274" width="10" style="841" bestFit="1"/>
    <col min="11275" max="11520" width="10" style="841"/>
    <col min="11521" max="11521" width="12.81640625" style="841" bestFit="1" customWidth="1"/>
    <col min="11522" max="11522" width="18.7265625" style="841" bestFit="1" customWidth="1"/>
    <col min="11523" max="11523" width="12.81640625" style="841" bestFit="1" customWidth="1"/>
    <col min="11524" max="11524" width="31.54296875" style="841" bestFit="1" customWidth="1"/>
    <col min="11525" max="11525" width="12.81640625" style="841" bestFit="1" customWidth="1"/>
    <col min="11526" max="11526" width="44.7265625" style="841" customWidth="1"/>
    <col min="11527" max="11527" width="12.81640625" style="841" bestFit="1" customWidth="1"/>
    <col min="11528" max="11528" width="53.1796875" style="841" customWidth="1"/>
    <col min="11529" max="11529" width="15.54296875" style="841" customWidth="1"/>
    <col min="11530" max="11530" width="10" style="841" bestFit="1"/>
    <col min="11531" max="11776" width="10" style="841"/>
    <col min="11777" max="11777" width="12.81640625" style="841" bestFit="1" customWidth="1"/>
    <col min="11778" max="11778" width="18.7265625" style="841" bestFit="1" customWidth="1"/>
    <col min="11779" max="11779" width="12.81640625" style="841" bestFit="1" customWidth="1"/>
    <col min="11780" max="11780" width="31.54296875" style="841" bestFit="1" customWidth="1"/>
    <col min="11781" max="11781" width="12.81640625" style="841" bestFit="1" customWidth="1"/>
    <col min="11782" max="11782" width="44.7265625" style="841" customWidth="1"/>
    <col min="11783" max="11783" width="12.81640625" style="841" bestFit="1" customWidth="1"/>
    <col min="11784" max="11784" width="53.1796875" style="841" customWidth="1"/>
    <col min="11785" max="11785" width="15.54296875" style="841" customWidth="1"/>
    <col min="11786" max="11786" width="10" style="841" bestFit="1"/>
    <col min="11787" max="12032" width="10" style="841"/>
    <col min="12033" max="12033" width="12.81640625" style="841" bestFit="1" customWidth="1"/>
    <col min="12034" max="12034" width="18.7265625" style="841" bestFit="1" customWidth="1"/>
    <col min="12035" max="12035" width="12.81640625" style="841" bestFit="1" customWidth="1"/>
    <col min="12036" max="12036" width="31.54296875" style="841" bestFit="1" customWidth="1"/>
    <col min="12037" max="12037" width="12.81640625" style="841" bestFit="1" customWidth="1"/>
    <col min="12038" max="12038" width="44.7265625" style="841" customWidth="1"/>
    <col min="12039" max="12039" width="12.81640625" style="841" bestFit="1" customWidth="1"/>
    <col min="12040" max="12040" width="53.1796875" style="841" customWidth="1"/>
    <col min="12041" max="12041" width="15.54296875" style="841" customWidth="1"/>
    <col min="12042" max="12042" width="10" style="841" bestFit="1"/>
    <col min="12043" max="12288" width="10" style="841"/>
    <col min="12289" max="12289" width="12.81640625" style="841" bestFit="1" customWidth="1"/>
    <col min="12290" max="12290" width="18.7265625" style="841" bestFit="1" customWidth="1"/>
    <col min="12291" max="12291" width="12.81640625" style="841" bestFit="1" customWidth="1"/>
    <col min="12292" max="12292" width="31.54296875" style="841" bestFit="1" customWidth="1"/>
    <col min="12293" max="12293" width="12.81640625" style="841" bestFit="1" customWidth="1"/>
    <col min="12294" max="12294" width="44.7265625" style="841" customWidth="1"/>
    <col min="12295" max="12295" width="12.81640625" style="841" bestFit="1" customWidth="1"/>
    <col min="12296" max="12296" width="53.1796875" style="841" customWidth="1"/>
    <col min="12297" max="12297" width="15.54296875" style="841" customWidth="1"/>
    <col min="12298" max="12298" width="10" style="841" bestFit="1"/>
    <col min="12299" max="12544" width="10" style="841"/>
    <col min="12545" max="12545" width="12.81640625" style="841" bestFit="1" customWidth="1"/>
    <col min="12546" max="12546" width="18.7265625" style="841" bestFit="1" customWidth="1"/>
    <col min="12547" max="12547" width="12.81640625" style="841" bestFit="1" customWidth="1"/>
    <col min="12548" max="12548" width="31.54296875" style="841" bestFit="1" customWidth="1"/>
    <col min="12549" max="12549" width="12.81640625" style="841" bestFit="1" customWidth="1"/>
    <col min="12550" max="12550" width="44.7265625" style="841" customWidth="1"/>
    <col min="12551" max="12551" width="12.81640625" style="841" bestFit="1" customWidth="1"/>
    <col min="12552" max="12552" width="53.1796875" style="841" customWidth="1"/>
    <col min="12553" max="12553" width="15.54296875" style="841" customWidth="1"/>
    <col min="12554" max="12554" width="10" style="841" bestFit="1"/>
    <col min="12555" max="12800" width="10" style="841"/>
    <col min="12801" max="12801" width="12.81640625" style="841" bestFit="1" customWidth="1"/>
    <col min="12802" max="12802" width="18.7265625" style="841" bestFit="1" customWidth="1"/>
    <col min="12803" max="12803" width="12.81640625" style="841" bestFit="1" customWidth="1"/>
    <col min="12804" max="12804" width="31.54296875" style="841" bestFit="1" customWidth="1"/>
    <col min="12805" max="12805" width="12.81640625" style="841" bestFit="1" customWidth="1"/>
    <col min="12806" max="12806" width="44.7265625" style="841" customWidth="1"/>
    <col min="12807" max="12807" width="12.81640625" style="841" bestFit="1" customWidth="1"/>
    <col min="12808" max="12808" width="53.1796875" style="841" customWidth="1"/>
    <col min="12809" max="12809" width="15.54296875" style="841" customWidth="1"/>
    <col min="12810" max="12810" width="10" style="841" bestFit="1"/>
    <col min="12811" max="13056" width="10" style="841"/>
    <col min="13057" max="13057" width="12.81640625" style="841" bestFit="1" customWidth="1"/>
    <col min="13058" max="13058" width="18.7265625" style="841" bestFit="1" customWidth="1"/>
    <col min="13059" max="13059" width="12.81640625" style="841" bestFit="1" customWidth="1"/>
    <col min="13060" max="13060" width="31.54296875" style="841" bestFit="1" customWidth="1"/>
    <col min="13061" max="13061" width="12.81640625" style="841" bestFit="1" customWidth="1"/>
    <col min="13062" max="13062" width="44.7265625" style="841" customWidth="1"/>
    <col min="13063" max="13063" width="12.81640625" style="841" bestFit="1" customWidth="1"/>
    <col min="13064" max="13064" width="53.1796875" style="841" customWidth="1"/>
    <col min="13065" max="13065" width="15.54296875" style="841" customWidth="1"/>
    <col min="13066" max="13066" width="10" style="841" bestFit="1"/>
    <col min="13067" max="13312" width="10" style="841"/>
    <col min="13313" max="13313" width="12.81640625" style="841" bestFit="1" customWidth="1"/>
    <col min="13314" max="13314" width="18.7265625" style="841" bestFit="1" customWidth="1"/>
    <col min="13315" max="13315" width="12.81640625" style="841" bestFit="1" customWidth="1"/>
    <col min="13316" max="13316" width="31.54296875" style="841" bestFit="1" customWidth="1"/>
    <col min="13317" max="13317" width="12.81640625" style="841" bestFit="1" customWidth="1"/>
    <col min="13318" max="13318" width="44.7265625" style="841" customWidth="1"/>
    <col min="13319" max="13319" width="12.81640625" style="841" bestFit="1" customWidth="1"/>
    <col min="13320" max="13320" width="53.1796875" style="841" customWidth="1"/>
    <col min="13321" max="13321" width="15.54296875" style="841" customWidth="1"/>
    <col min="13322" max="13322" width="10" style="841" bestFit="1"/>
    <col min="13323" max="13568" width="10" style="841"/>
    <col min="13569" max="13569" width="12.81640625" style="841" bestFit="1" customWidth="1"/>
    <col min="13570" max="13570" width="18.7265625" style="841" bestFit="1" customWidth="1"/>
    <col min="13571" max="13571" width="12.81640625" style="841" bestFit="1" customWidth="1"/>
    <col min="13572" max="13572" width="31.54296875" style="841" bestFit="1" customWidth="1"/>
    <col min="13573" max="13573" width="12.81640625" style="841" bestFit="1" customWidth="1"/>
    <col min="13574" max="13574" width="44.7265625" style="841" customWidth="1"/>
    <col min="13575" max="13575" width="12.81640625" style="841" bestFit="1" customWidth="1"/>
    <col min="13576" max="13576" width="53.1796875" style="841" customWidth="1"/>
    <col min="13577" max="13577" width="15.54296875" style="841" customWidth="1"/>
    <col min="13578" max="13578" width="10" style="841" bestFit="1"/>
    <col min="13579" max="13824" width="10" style="841"/>
    <col min="13825" max="13825" width="12.81640625" style="841" bestFit="1" customWidth="1"/>
    <col min="13826" max="13826" width="18.7265625" style="841" bestFit="1" customWidth="1"/>
    <col min="13827" max="13827" width="12.81640625" style="841" bestFit="1" customWidth="1"/>
    <col min="13828" max="13828" width="31.54296875" style="841" bestFit="1" customWidth="1"/>
    <col min="13829" max="13829" width="12.81640625" style="841" bestFit="1" customWidth="1"/>
    <col min="13830" max="13830" width="44.7265625" style="841" customWidth="1"/>
    <col min="13831" max="13831" width="12.81640625" style="841" bestFit="1" customWidth="1"/>
    <col min="13832" max="13832" width="53.1796875" style="841" customWidth="1"/>
    <col min="13833" max="13833" width="15.54296875" style="841" customWidth="1"/>
    <col min="13834" max="13834" width="10" style="841" bestFit="1"/>
    <col min="13835" max="14080" width="10" style="841"/>
    <col min="14081" max="14081" width="12.81640625" style="841" bestFit="1" customWidth="1"/>
    <col min="14082" max="14082" width="18.7265625" style="841" bestFit="1" customWidth="1"/>
    <col min="14083" max="14083" width="12.81640625" style="841" bestFit="1" customWidth="1"/>
    <col min="14084" max="14084" width="31.54296875" style="841" bestFit="1" customWidth="1"/>
    <col min="14085" max="14085" width="12.81640625" style="841" bestFit="1" customWidth="1"/>
    <col min="14086" max="14086" width="44.7265625" style="841" customWidth="1"/>
    <col min="14087" max="14087" width="12.81640625" style="841" bestFit="1" customWidth="1"/>
    <col min="14088" max="14088" width="53.1796875" style="841" customWidth="1"/>
    <col min="14089" max="14089" width="15.54296875" style="841" customWidth="1"/>
    <col min="14090" max="14090" width="10" style="841" bestFit="1"/>
    <col min="14091" max="14336" width="10" style="841"/>
    <col min="14337" max="14337" width="12.81640625" style="841" bestFit="1" customWidth="1"/>
    <col min="14338" max="14338" width="18.7265625" style="841" bestFit="1" customWidth="1"/>
    <col min="14339" max="14339" width="12.81640625" style="841" bestFit="1" customWidth="1"/>
    <col min="14340" max="14340" width="31.54296875" style="841" bestFit="1" customWidth="1"/>
    <col min="14341" max="14341" width="12.81640625" style="841" bestFit="1" customWidth="1"/>
    <col min="14342" max="14342" width="44.7265625" style="841" customWidth="1"/>
    <col min="14343" max="14343" width="12.81640625" style="841" bestFit="1" customWidth="1"/>
    <col min="14344" max="14344" width="53.1796875" style="841" customWidth="1"/>
    <col min="14345" max="14345" width="15.54296875" style="841" customWidth="1"/>
    <col min="14346" max="14346" width="10" style="841" bestFit="1"/>
    <col min="14347" max="14592" width="10" style="841"/>
    <col min="14593" max="14593" width="12.81640625" style="841" bestFit="1" customWidth="1"/>
    <col min="14594" max="14594" width="18.7265625" style="841" bestFit="1" customWidth="1"/>
    <col min="14595" max="14595" width="12.81640625" style="841" bestFit="1" customWidth="1"/>
    <col min="14596" max="14596" width="31.54296875" style="841" bestFit="1" customWidth="1"/>
    <col min="14597" max="14597" width="12.81640625" style="841" bestFit="1" customWidth="1"/>
    <col min="14598" max="14598" width="44.7265625" style="841" customWidth="1"/>
    <col min="14599" max="14599" width="12.81640625" style="841" bestFit="1" customWidth="1"/>
    <col min="14600" max="14600" width="53.1796875" style="841" customWidth="1"/>
    <col min="14601" max="14601" width="15.54296875" style="841" customWidth="1"/>
    <col min="14602" max="14602" width="10" style="841" bestFit="1"/>
    <col min="14603" max="14848" width="10" style="841"/>
    <col min="14849" max="14849" width="12.81640625" style="841" bestFit="1" customWidth="1"/>
    <col min="14850" max="14850" width="18.7265625" style="841" bestFit="1" customWidth="1"/>
    <col min="14851" max="14851" width="12.81640625" style="841" bestFit="1" customWidth="1"/>
    <col min="14852" max="14852" width="31.54296875" style="841" bestFit="1" customWidth="1"/>
    <col min="14853" max="14853" width="12.81640625" style="841" bestFit="1" customWidth="1"/>
    <col min="14854" max="14854" width="44.7265625" style="841" customWidth="1"/>
    <col min="14855" max="14855" width="12.81640625" style="841" bestFit="1" customWidth="1"/>
    <col min="14856" max="14856" width="53.1796875" style="841" customWidth="1"/>
    <col min="14857" max="14857" width="15.54296875" style="841" customWidth="1"/>
    <col min="14858" max="14858" width="10" style="841" bestFit="1"/>
    <col min="14859" max="15104" width="10" style="841"/>
    <col min="15105" max="15105" width="12.81640625" style="841" bestFit="1" customWidth="1"/>
    <col min="15106" max="15106" width="18.7265625" style="841" bestFit="1" customWidth="1"/>
    <col min="15107" max="15107" width="12.81640625" style="841" bestFit="1" customWidth="1"/>
    <col min="15108" max="15108" width="31.54296875" style="841" bestFit="1" customWidth="1"/>
    <col min="15109" max="15109" width="12.81640625" style="841" bestFit="1" customWidth="1"/>
    <col min="15110" max="15110" width="44.7265625" style="841" customWidth="1"/>
    <col min="15111" max="15111" width="12.81640625" style="841" bestFit="1" customWidth="1"/>
    <col min="15112" max="15112" width="53.1796875" style="841" customWidth="1"/>
    <col min="15113" max="15113" width="15.54296875" style="841" customWidth="1"/>
    <col min="15114" max="15114" width="10" style="841" bestFit="1"/>
    <col min="15115" max="15360" width="10" style="841"/>
    <col min="15361" max="15361" width="12.81640625" style="841" bestFit="1" customWidth="1"/>
    <col min="15362" max="15362" width="18.7265625" style="841" bestFit="1" customWidth="1"/>
    <col min="15363" max="15363" width="12.81640625" style="841" bestFit="1" customWidth="1"/>
    <col min="15364" max="15364" width="31.54296875" style="841" bestFit="1" customWidth="1"/>
    <col min="15365" max="15365" width="12.81640625" style="841" bestFit="1" customWidth="1"/>
    <col min="15366" max="15366" width="44.7265625" style="841" customWidth="1"/>
    <col min="15367" max="15367" width="12.81640625" style="841" bestFit="1" customWidth="1"/>
    <col min="15368" max="15368" width="53.1796875" style="841" customWidth="1"/>
    <col min="15369" max="15369" width="15.54296875" style="841" customWidth="1"/>
    <col min="15370" max="15370" width="10" style="841" bestFit="1"/>
    <col min="15371" max="15616" width="10" style="841"/>
    <col min="15617" max="15617" width="12.81640625" style="841" bestFit="1" customWidth="1"/>
    <col min="15618" max="15618" width="18.7265625" style="841" bestFit="1" customWidth="1"/>
    <col min="15619" max="15619" width="12.81640625" style="841" bestFit="1" customWidth="1"/>
    <col min="15620" max="15620" width="31.54296875" style="841" bestFit="1" customWidth="1"/>
    <col min="15621" max="15621" width="12.81640625" style="841" bestFit="1" customWidth="1"/>
    <col min="15622" max="15622" width="44.7265625" style="841" customWidth="1"/>
    <col min="15623" max="15623" width="12.81640625" style="841" bestFit="1" customWidth="1"/>
    <col min="15624" max="15624" width="53.1796875" style="841" customWidth="1"/>
    <col min="15625" max="15625" width="15.54296875" style="841" customWidth="1"/>
    <col min="15626" max="15626" width="10" style="841" bestFit="1"/>
    <col min="15627" max="15872" width="10" style="841"/>
    <col min="15873" max="15873" width="12.81640625" style="841" bestFit="1" customWidth="1"/>
    <col min="15874" max="15874" width="18.7265625" style="841" bestFit="1" customWidth="1"/>
    <col min="15875" max="15875" width="12.81640625" style="841" bestFit="1" customWidth="1"/>
    <col min="15876" max="15876" width="31.54296875" style="841" bestFit="1" customWidth="1"/>
    <col min="15877" max="15877" width="12.81640625" style="841" bestFit="1" customWidth="1"/>
    <col min="15878" max="15878" width="44.7265625" style="841" customWidth="1"/>
    <col min="15879" max="15879" width="12.81640625" style="841" bestFit="1" customWidth="1"/>
    <col min="15880" max="15880" width="53.1796875" style="841" customWidth="1"/>
    <col min="15881" max="15881" width="15.54296875" style="841" customWidth="1"/>
    <col min="15882" max="15882" width="10" style="841" bestFit="1"/>
    <col min="15883" max="16128" width="10" style="841"/>
    <col min="16129" max="16129" width="12.81640625" style="841" bestFit="1" customWidth="1"/>
    <col min="16130" max="16130" width="18.7265625" style="841" bestFit="1" customWidth="1"/>
    <col min="16131" max="16131" width="12.81640625" style="841" bestFit="1" customWidth="1"/>
    <col min="16132" max="16132" width="31.54296875" style="841" bestFit="1" customWidth="1"/>
    <col min="16133" max="16133" width="12.81640625" style="841" bestFit="1" customWidth="1"/>
    <col min="16134" max="16134" width="44.7265625" style="841" customWidth="1"/>
    <col min="16135" max="16135" width="12.81640625" style="841" bestFit="1" customWidth="1"/>
    <col min="16136" max="16136" width="53.1796875" style="841" customWidth="1"/>
    <col min="16137" max="16137" width="15.54296875" style="841" customWidth="1"/>
    <col min="16138" max="16138" width="10" style="841" bestFit="1"/>
    <col min="16139" max="16384" width="10" style="841"/>
  </cols>
  <sheetData>
    <row r="1" spans="1:202" s="94" customFormat="1" ht="21" customHeight="1" x14ac:dyDescent="0.25">
      <c r="A1" s="1061" t="s">
        <v>1384</v>
      </c>
      <c r="B1" s="1061"/>
      <c r="C1" s="1061"/>
      <c r="D1" s="1061"/>
      <c r="E1" s="1061"/>
      <c r="F1" s="1061"/>
      <c r="G1" s="1061"/>
      <c r="H1" s="1061"/>
      <c r="I1" s="1061"/>
      <c r="J1" s="841"/>
      <c r="K1" s="841"/>
      <c r="L1" s="841"/>
      <c r="M1" s="841"/>
      <c r="N1" s="841"/>
      <c r="O1" s="841"/>
      <c r="P1" s="841"/>
      <c r="Q1" s="841"/>
      <c r="R1" s="841"/>
      <c r="S1" s="841"/>
      <c r="T1" s="841"/>
      <c r="U1" s="841"/>
      <c r="V1" s="841"/>
      <c r="W1" s="841"/>
      <c r="X1" s="841"/>
      <c r="Y1" s="841"/>
      <c r="Z1" s="841"/>
      <c r="AA1" s="841"/>
      <c r="AB1" s="841"/>
      <c r="AC1" s="841"/>
      <c r="AD1" s="841"/>
      <c r="AE1" s="841"/>
      <c r="AF1" s="841"/>
      <c r="AG1" s="841"/>
      <c r="AH1" s="841"/>
      <c r="AI1" s="841"/>
      <c r="AJ1" s="841"/>
      <c r="AK1" s="841"/>
      <c r="AL1" s="841"/>
      <c r="AM1" s="841"/>
      <c r="AN1" s="841"/>
      <c r="AO1" s="841"/>
      <c r="AP1" s="841"/>
      <c r="AQ1" s="841"/>
      <c r="AR1" s="841"/>
      <c r="AS1" s="841"/>
      <c r="AT1" s="841"/>
      <c r="AU1" s="841"/>
      <c r="AV1" s="841"/>
      <c r="AW1" s="841"/>
      <c r="AX1" s="841"/>
      <c r="AY1" s="841"/>
      <c r="AZ1" s="841"/>
      <c r="BA1" s="841"/>
      <c r="BB1" s="841"/>
      <c r="BC1" s="841"/>
      <c r="BD1" s="841"/>
      <c r="BE1" s="841"/>
      <c r="BF1" s="841"/>
      <c r="BG1" s="841"/>
      <c r="BH1" s="841"/>
      <c r="BI1" s="841"/>
      <c r="BJ1" s="841"/>
      <c r="BK1" s="841"/>
      <c r="BL1" s="841"/>
      <c r="BM1" s="841"/>
      <c r="BN1" s="841"/>
      <c r="BO1" s="841"/>
      <c r="BP1" s="841"/>
      <c r="BQ1" s="841"/>
      <c r="BR1" s="841"/>
      <c r="BS1" s="841"/>
      <c r="BT1" s="841"/>
      <c r="BU1" s="841"/>
      <c r="BV1" s="841"/>
      <c r="BW1" s="841"/>
      <c r="BX1" s="841"/>
      <c r="BY1" s="841"/>
      <c r="BZ1" s="841"/>
      <c r="CA1" s="841"/>
      <c r="CB1" s="841"/>
      <c r="CC1" s="841"/>
      <c r="CD1" s="841"/>
      <c r="CE1" s="841"/>
      <c r="CF1" s="841"/>
      <c r="CG1" s="841"/>
      <c r="CH1" s="841"/>
      <c r="CI1" s="841"/>
      <c r="CJ1" s="841"/>
      <c r="CK1" s="841"/>
      <c r="CL1" s="841"/>
      <c r="CM1" s="841"/>
      <c r="CN1" s="841"/>
      <c r="CO1" s="841"/>
      <c r="CP1" s="841"/>
      <c r="CQ1" s="841"/>
      <c r="CR1" s="841"/>
      <c r="CS1" s="841"/>
      <c r="CT1" s="841"/>
      <c r="CU1" s="841"/>
      <c r="CV1" s="841"/>
      <c r="CW1" s="841"/>
      <c r="CX1" s="841"/>
      <c r="CY1" s="841"/>
      <c r="CZ1" s="841"/>
      <c r="DA1" s="841"/>
      <c r="DB1" s="841"/>
      <c r="DC1" s="841"/>
      <c r="DD1" s="841"/>
      <c r="DE1" s="841"/>
      <c r="DF1" s="841"/>
      <c r="DG1" s="841"/>
      <c r="DH1" s="841"/>
      <c r="DI1" s="841"/>
      <c r="DJ1" s="841"/>
      <c r="DK1" s="841"/>
      <c r="DL1" s="841"/>
      <c r="DM1" s="841"/>
      <c r="DN1" s="841"/>
      <c r="DO1" s="841"/>
      <c r="DP1" s="841"/>
      <c r="DQ1" s="841"/>
      <c r="DR1" s="841"/>
      <c r="DS1" s="841"/>
      <c r="DT1" s="841"/>
      <c r="DU1" s="841"/>
      <c r="DV1" s="841"/>
      <c r="DW1" s="841"/>
      <c r="DX1" s="841"/>
      <c r="DY1" s="841"/>
      <c r="DZ1" s="841"/>
      <c r="EA1" s="841"/>
      <c r="EB1" s="841"/>
      <c r="EC1" s="841"/>
      <c r="ED1" s="841"/>
      <c r="EE1" s="841"/>
      <c r="EF1" s="841"/>
      <c r="EG1" s="841"/>
      <c r="EH1" s="841"/>
      <c r="EI1" s="841"/>
      <c r="EJ1" s="841"/>
      <c r="EK1" s="841"/>
      <c r="EL1" s="841"/>
      <c r="EM1" s="841"/>
      <c r="EN1" s="841"/>
      <c r="EO1" s="841"/>
      <c r="EP1" s="841"/>
      <c r="EQ1" s="841"/>
      <c r="ER1" s="841"/>
      <c r="ES1" s="841"/>
      <c r="ET1" s="841"/>
      <c r="EU1" s="841"/>
      <c r="EV1" s="841"/>
      <c r="EW1" s="841"/>
      <c r="EX1" s="841"/>
      <c r="EY1" s="841"/>
      <c r="EZ1" s="841"/>
      <c r="FA1" s="841"/>
      <c r="FB1" s="841"/>
      <c r="FC1" s="841"/>
      <c r="FD1" s="841"/>
      <c r="FE1" s="841"/>
      <c r="FF1" s="841"/>
      <c r="FG1" s="841"/>
      <c r="FH1" s="841"/>
      <c r="FI1" s="841"/>
      <c r="FJ1" s="841"/>
      <c r="FK1" s="841"/>
      <c r="FL1" s="841"/>
      <c r="FM1" s="841"/>
      <c r="FN1" s="841"/>
      <c r="FO1" s="841"/>
      <c r="FP1" s="841"/>
      <c r="FQ1" s="841"/>
      <c r="FR1" s="841"/>
      <c r="FS1" s="841"/>
      <c r="FT1" s="841"/>
      <c r="FU1" s="841"/>
      <c r="FV1" s="841"/>
      <c r="FW1" s="841"/>
      <c r="FX1" s="841"/>
      <c r="FY1" s="841"/>
      <c r="FZ1" s="841"/>
      <c r="GA1" s="841"/>
      <c r="GB1" s="841"/>
      <c r="GC1" s="841"/>
      <c r="GD1" s="841"/>
      <c r="GE1" s="841"/>
      <c r="GF1" s="841"/>
      <c r="GG1" s="841"/>
      <c r="GH1" s="841"/>
      <c r="GI1" s="841"/>
      <c r="GJ1" s="841"/>
      <c r="GK1" s="841"/>
      <c r="GL1" s="841"/>
      <c r="GM1" s="841"/>
      <c r="GN1" s="841"/>
      <c r="GO1" s="841"/>
      <c r="GP1" s="841"/>
      <c r="GQ1" s="841"/>
      <c r="GR1" s="841"/>
      <c r="GS1" s="841"/>
      <c r="GT1" s="841"/>
    </row>
    <row r="2" spans="1:202" ht="15" thickBot="1" x14ac:dyDescent="0.4">
      <c r="C2" s="62"/>
      <c r="E2" s="62"/>
      <c r="J2" s="841"/>
    </row>
    <row r="3" spans="1:202" ht="15" thickBot="1" x14ac:dyDescent="0.4">
      <c r="A3" s="775" t="s">
        <v>71</v>
      </c>
      <c r="B3" s="775" t="s">
        <v>72</v>
      </c>
      <c r="C3" s="776" t="s">
        <v>73</v>
      </c>
      <c r="D3" s="776" t="s">
        <v>74</v>
      </c>
      <c r="E3" s="775" t="s">
        <v>75</v>
      </c>
      <c r="F3" s="775" t="s">
        <v>76</v>
      </c>
      <c r="G3" s="775" t="s">
        <v>77</v>
      </c>
      <c r="H3" s="775" t="s">
        <v>78</v>
      </c>
      <c r="I3" s="775" t="s">
        <v>79</v>
      </c>
      <c r="J3" s="841"/>
    </row>
    <row r="4" spans="1:202" x14ac:dyDescent="0.35">
      <c r="A4" s="842" t="s">
        <v>1385</v>
      </c>
      <c r="B4" s="842" t="s">
        <v>1386</v>
      </c>
      <c r="C4" s="138" t="s">
        <v>82</v>
      </c>
      <c r="D4" s="139" t="s">
        <v>1387</v>
      </c>
      <c r="E4" s="843">
        <v>10</v>
      </c>
      <c r="F4" s="844" t="s">
        <v>1388</v>
      </c>
      <c r="G4" s="138"/>
      <c r="H4" s="139"/>
      <c r="I4" s="845"/>
      <c r="J4" s="841"/>
    </row>
    <row r="5" spans="1:202" x14ac:dyDescent="0.35">
      <c r="A5" s="800"/>
      <c r="B5" s="800"/>
      <c r="C5" s="800" t="s">
        <v>82</v>
      </c>
      <c r="D5" s="800"/>
      <c r="E5" s="463">
        <v>11</v>
      </c>
      <c r="F5" s="199" t="s">
        <v>1389</v>
      </c>
      <c r="G5" s="213" t="s">
        <v>82</v>
      </c>
      <c r="H5" s="200" t="s">
        <v>1390</v>
      </c>
      <c r="I5" s="177" t="str">
        <f>$A$4&amp;C5&amp;E5&amp;G5&amp;"00"</f>
        <v>EL01110100</v>
      </c>
      <c r="J5" s="841"/>
    </row>
    <row r="6" spans="1:202" x14ac:dyDescent="0.35">
      <c r="A6" s="800"/>
      <c r="B6" s="800"/>
      <c r="C6" s="800" t="s">
        <v>82</v>
      </c>
      <c r="D6" s="800"/>
      <c r="E6" s="800">
        <v>11</v>
      </c>
      <c r="F6" s="800"/>
      <c r="G6" s="112" t="s">
        <v>103</v>
      </c>
      <c r="H6" s="111" t="s">
        <v>1391</v>
      </c>
      <c r="I6" s="174" t="str">
        <f t="shared" ref="I6:I35" si="0">$A$4&amp;C6&amp;E6&amp;G6&amp;"00"</f>
        <v>EL01110200</v>
      </c>
      <c r="J6" s="841"/>
    </row>
    <row r="7" spans="1:202" x14ac:dyDescent="0.35">
      <c r="A7" s="800"/>
      <c r="B7" s="800"/>
      <c r="C7" s="800" t="s">
        <v>82</v>
      </c>
      <c r="D7" s="800"/>
      <c r="E7" s="800">
        <v>11</v>
      </c>
      <c r="F7" s="800"/>
      <c r="G7" s="112" t="s">
        <v>105</v>
      </c>
      <c r="H7" s="111" t="s">
        <v>1392</v>
      </c>
      <c r="I7" s="174" t="str">
        <f t="shared" si="0"/>
        <v>EL01110300</v>
      </c>
      <c r="J7" s="841"/>
    </row>
    <row r="8" spans="1:202" x14ac:dyDescent="0.35">
      <c r="A8" s="800"/>
      <c r="B8" s="800"/>
      <c r="C8" s="800" t="s">
        <v>82</v>
      </c>
      <c r="D8" s="800"/>
      <c r="E8" s="800">
        <v>11</v>
      </c>
      <c r="F8" s="800"/>
      <c r="G8" s="112" t="s">
        <v>107</v>
      </c>
      <c r="H8" s="111" t="s">
        <v>1393</v>
      </c>
      <c r="I8" s="174" t="str">
        <f t="shared" si="0"/>
        <v>EL01110400</v>
      </c>
      <c r="J8" s="841"/>
    </row>
    <row r="9" spans="1:202" x14ac:dyDescent="0.35">
      <c r="A9" s="800"/>
      <c r="B9" s="800"/>
      <c r="C9" s="800" t="s">
        <v>82</v>
      </c>
      <c r="D9" s="800"/>
      <c r="E9" s="800">
        <v>11</v>
      </c>
      <c r="F9" s="800"/>
      <c r="G9" s="112" t="s">
        <v>109</v>
      </c>
      <c r="H9" s="111" t="s">
        <v>1394</v>
      </c>
      <c r="I9" s="174" t="str">
        <f t="shared" si="0"/>
        <v>EL01110500</v>
      </c>
      <c r="J9" s="841"/>
    </row>
    <row r="10" spans="1:202" x14ac:dyDescent="0.35">
      <c r="A10" s="800"/>
      <c r="B10" s="800"/>
      <c r="C10" s="800" t="s">
        <v>82</v>
      </c>
      <c r="D10" s="800"/>
      <c r="E10" s="800">
        <v>11</v>
      </c>
      <c r="F10" s="800"/>
      <c r="G10" s="112" t="s">
        <v>179</v>
      </c>
      <c r="H10" s="111" t="s">
        <v>1395</v>
      </c>
      <c r="I10" s="174" t="str">
        <f t="shared" si="0"/>
        <v>EL01110600</v>
      </c>
      <c r="J10" s="841"/>
    </row>
    <row r="11" spans="1:202" x14ac:dyDescent="0.35">
      <c r="A11" s="800"/>
      <c r="B11" s="800"/>
      <c r="C11" s="800" t="s">
        <v>82</v>
      </c>
      <c r="D11" s="800"/>
      <c r="E11" s="800">
        <v>11</v>
      </c>
      <c r="F11" s="800"/>
      <c r="G11" s="112" t="s">
        <v>181</v>
      </c>
      <c r="H11" s="111" t="s">
        <v>1396</v>
      </c>
      <c r="I11" s="174" t="str">
        <f t="shared" si="0"/>
        <v>EL01110700</v>
      </c>
      <c r="J11" s="841"/>
    </row>
    <row r="12" spans="1:202" x14ac:dyDescent="0.35">
      <c r="A12" s="800"/>
      <c r="B12" s="800"/>
      <c r="C12" s="800" t="s">
        <v>82</v>
      </c>
      <c r="D12" s="800"/>
      <c r="E12" s="800">
        <v>11</v>
      </c>
      <c r="F12" s="800"/>
      <c r="G12" s="122" t="s">
        <v>192</v>
      </c>
      <c r="H12" s="186" t="s">
        <v>1397</v>
      </c>
      <c r="I12" s="209" t="str">
        <f t="shared" si="0"/>
        <v>EL01110800</v>
      </c>
      <c r="J12" s="841"/>
    </row>
    <row r="13" spans="1:202" x14ac:dyDescent="0.35">
      <c r="A13" s="800"/>
      <c r="B13" s="800"/>
      <c r="C13" s="800" t="s">
        <v>82</v>
      </c>
      <c r="D13" s="800"/>
      <c r="E13" s="463">
        <v>12</v>
      </c>
      <c r="F13" s="199" t="s">
        <v>1398</v>
      </c>
      <c r="G13" s="213" t="s">
        <v>82</v>
      </c>
      <c r="H13" s="200" t="s">
        <v>1399</v>
      </c>
      <c r="I13" s="177" t="str">
        <f t="shared" si="0"/>
        <v>EL01120100</v>
      </c>
      <c r="J13" s="841"/>
    </row>
    <row r="14" spans="1:202" x14ac:dyDescent="0.35">
      <c r="A14" s="800"/>
      <c r="B14" s="800"/>
      <c r="C14" s="800" t="s">
        <v>82</v>
      </c>
      <c r="D14" s="800"/>
      <c r="E14" s="800">
        <v>12</v>
      </c>
      <c r="F14" s="800"/>
      <c r="G14" s="112" t="s">
        <v>103</v>
      </c>
      <c r="H14" s="111" t="s">
        <v>1400</v>
      </c>
      <c r="I14" s="236" t="str">
        <f t="shared" si="0"/>
        <v>EL01120200</v>
      </c>
      <c r="J14" s="841"/>
    </row>
    <row r="15" spans="1:202" x14ac:dyDescent="0.35">
      <c r="A15" s="800"/>
      <c r="B15" s="800"/>
      <c r="C15" s="800" t="s">
        <v>82</v>
      </c>
      <c r="D15" s="800"/>
      <c r="E15" s="800">
        <v>12</v>
      </c>
      <c r="F15" s="800"/>
      <c r="G15" s="112" t="s">
        <v>105</v>
      </c>
      <c r="H15" s="111" t="s">
        <v>1401</v>
      </c>
      <c r="I15" s="236" t="str">
        <f t="shared" si="0"/>
        <v>EL01120300</v>
      </c>
      <c r="J15" s="841"/>
    </row>
    <row r="16" spans="1:202" x14ac:dyDescent="0.35">
      <c r="A16" s="800"/>
      <c r="B16" s="800"/>
      <c r="C16" s="800" t="s">
        <v>82</v>
      </c>
      <c r="D16" s="800"/>
      <c r="E16" s="800">
        <v>12</v>
      </c>
      <c r="F16" s="800"/>
      <c r="G16" s="112" t="s">
        <v>107</v>
      </c>
      <c r="H16" s="111" t="s">
        <v>1402</v>
      </c>
      <c r="I16" s="236" t="str">
        <f t="shared" si="0"/>
        <v>EL01120400</v>
      </c>
      <c r="J16" s="841"/>
    </row>
    <row r="17" spans="1:10" x14ac:dyDescent="0.35">
      <c r="A17" s="800"/>
      <c r="B17" s="800"/>
      <c r="C17" s="800" t="s">
        <v>82</v>
      </c>
      <c r="D17" s="800"/>
      <c r="E17" s="800">
        <v>12</v>
      </c>
      <c r="F17" s="800"/>
      <c r="G17" s="112" t="s">
        <v>109</v>
      </c>
      <c r="H17" s="111" t="s">
        <v>1403</v>
      </c>
      <c r="I17" s="236" t="str">
        <f t="shared" si="0"/>
        <v>EL01120500</v>
      </c>
      <c r="J17" s="841"/>
    </row>
    <row r="18" spans="1:10" x14ac:dyDescent="0.35">
      <c r="A18" s="800"/>
      <c r="B18" s="800"/>
      <c r="C18" s="800" t="s">
        <v>82</v>
      </c>
      <c r="D18" s="800"/>
      <c r="E18" s="800">
        <v>12</v>
      </c>
      <c r="F18" s="800"/>
      <c r="G18" s="112" t="s">
        <v>179</v>
      </c>
      <c r="H18" s="111" t="s">
        <v>1404</v>
      </c>
      <c r="I18" s="236" t="str">
        <f t="shared" si="0"/>
        <v>EL01120600</v>
      </c>
      <c r="J18" s="841"/>
    </row>
    <row r="19" spans="1:10" x14ac:dyDescent="0.35">
      <c r="A19" s="800"/>
      <c r="B19" s="800"/>
      <c r="C19" s="800" t="s">
        <v>82</v>
      </c>
      <c r="D19" s="800"/>
      <c r="E19" s="800">
        <v>12</v>
      </c>
      <c r="F19" s="800"/>
      <c r="G19" s="112" t="s">
        <v>181</v>
      </c>
      <c r="H19" s="111" t="s">
        <v>1405</v>
      </c>
      <c r="I19" s="236" t="str">
        <f t="shared" si="0"/>
        <v>EL01120700</v>
      </c>
      <c r="J19" s="841"/>
    </row>
    <row r="20" spans="1:10" x14ac:dyDescent="0.35">
      <c r="A20" s="800"/>
      <c r="B20" s="800"/>
      <c r="C20" s="800" t="s">
        <v>82</v>
      </c>
      <c r="D20" s="800"/>
      <c r="E20" s="800">
        <v>12</v>
      </c>
      <c r="F20" s="800"/>
      <c r="G20" s="112" t="s">
        <v>192</v>
      </c>
      <c r="H20" s="111" t="s">
        <v>1406</v>
      </c>
      <c r="I20" s="236" t="str">
        <f t="shared" si="0"/>
        <v>EL01120800</v>
      </c>
      <c r="J20" s="841"/>
    </row>
    <row r="21" spans="1:10" x14ac:dyDescent="0.35">
      <c r="A21" s="800"/>
      <c r="B21" s="800"/>
      <c r="C21" s="800" t="s">
        <v>82</v>
      </c>
      <c r="D21" s="800"/>
      <c r="E21" s="800">
        <v>12</v>
      </c>
      <c r="F21" s="800"/>
      <c r="G21" s="112" t="s">
        <v>260</v>
      </c>
      <c r="H21" s="111" t="s">
        <v>1407</v>
      </c>
      <c r="I21" s="236" t="str">
        <f t="shared" si="0"/>
        <v>EL01120900</v>
      </c>
      <c r="J21" s="841"/>
    </row>
    <row r="22" spans="1:10" x14ac:dyDescent="0.35">
      <c r="A22" s="800"/>
      <c r="B22" s="800"/>
      <c r="C22" s="800" t="s">
        <v>82</v>
      </c>
      <c r="D22" s="800"/>
      <c r="E22" s="800">
        <v>12</v>
      </c>
      <c r="F22" s="800"/>
      <c r="G22" s="429">
        <v>10</v>
      </c>
      <c r="H22" s="186" t="s">
        <v>1408</v>
      </c>
      <c r="I22" s="395" t="str">
        <f t="shared" si="0"/>
        <v>EL01121000</v>
      </c>
      <c r="J22" s="841"/>
    </row>
    <row r="23" spans="1:10" x14ac:dyDescent="0.35">
      <c r="A23" s="800"/>
      <c r="B23" s="800"/>
      <c r="C23" s="800" t="s">
        <v>82</v>
      </c>
      <c r="D23" s="800"/>
      <c r="E23" s="366">
        <v>13</v>
      </c>
      <c r="F23" s="702" t="s">
        <v>1409</v>
      </c>
      <c r="G23" s="213" t="s">
        <v>82</v>
      </c>
      <c r="H23" s="702" t="s">
        <v>1410</v>
      </c>
      <c r="I23" s="177" t="str">
        <f t="shared" si="0"/>
        <v>EL01130100</v>
      </c>
      <c r="J23" s="841"/>
    </row>
    <row r="24" spans="1:10" x14ac:dyDescent="0.35">
      <c r="A24" s="800"/>
      <c r="B24" s="800"/>
      <c r="C24" s="800" t="s">
        <v>82</v>
      </c>
      <c r="D24" s="800"/>
      <c r="E24" s="800">
        <v>13</v>
      </c>
      <c r="F24" s="800"/>
      <c r="G24" s="112" t="s">
        <v>103</v>
      </c>
      <c r="H24" s="111" t="s">
        <v>1411</v>
      </c>
      <c r="I24" s="236" t="str">
        <f t="shared" si="0"/>
        <v>EL01130200</v>
      </c>
      <c r="J24" s="841"/>
    </row>
    <row r="25" spans="1:10" x14ac:dyDescent="0.35">
      <c r="A25" s="800"/>
      <c r="B25" s="800"/>
      <c r="C25" s="800" t="s">
        <v>82</v>
      </c>
      <c r="D25" s="800"/>
      <c r="E25" s="800">
        <v>13</v>
      </c>
      <c r="F25" s="800"/>
      <c r="G25" s="112" t="s">
        <v>105</v>
      </c>
      <c r="H25" s="111" t="s">
        <v>1412</v>
      </c>
      <c r="I25" s="236" t="str">
        <f t="shared" si="0"/>
        <v>EL01130300</v>
      </c>
      <c r="J25" s="841"/>
    </row>
    <row r="26" spans="1:10" x14ac:dyDescent="0.35">
      <c r="A26" s="800"/>
      <c r="B26" s="800"/>
      <c r="C26" s="800" t="s">
        <v>82</v>
      </c>
      <c r="D26" s="800"/>
      <c r="E26" s="800">
        <v>13</v>
      </c>
      <c r="F26" s="800"/>
      <c r="G26" s="112" t="s">
        <v>107</v>
      </c>
      <c r="H26" s="111" t="s">
        <v>1413</v>
      </c>
      <c r="I26" s="236" t="str">
        <f t="shared" si="0"/>
        <v>EL01130400</v>
      </c>
      <c r="J26" s="841"/>
    </row>
    <row r="27" spans="1:10" x14ac:dyDescent="0.35">
      <c r="A27" s="800"/>
      <c r="B27" s="800"/>
      <c r="C27" s="800" t="s">
        <v>82</v>
      </c>
      <c r="D27" s="800"/>
      <c r="E27" s="800">
        <v>13</v>
      </c>
      <c r="F27" s="800"/>
      <c r="G27" s="112" t="s">
        <v>109</v>
      </c>
      <c r="H27" s="111" t="s">
        <v>1414</v>
      </c>
      <c r="I27" s="236" t="str">
        <f t="shared" si="0"/>
        <v>EL01130500</v>
      </c>
      <c r="J27" s="841"/>
    </row>
    <row r="28" spans="1:10" x14ac:dyDescent="0.35">
      <c r="A28" s="800"/>
      <c r="B28" s="800"/>
      <c r="C28" s="800" t="s">
        <v>82</v>
      </c>
      <c r="D28" s="800"/>
      <c r="E28" s="800">
        <v>13</v>
      </c>
      <c r="F28" s="800"/>
      <c r="G28" s="112" t="s">
        <v>179</v>
      </c>
      <c r="H28" s="111" t="s">
        <v>1415</v>
      </c>
      <c r="I28" s="236" t="str">
        <f t="shared" si="0"/>
        <v>EL01130600</v>
      </c>
      <c r="J28" s="841"/>
    </row>
    <row r="29" spans="1:10" x14ac:dyDescent="0.35">
      <c r="A29" s="800"/>
      <c r="B29" s="800"/>
      <c r="C29" s="800" t="s">
        <v>82</v>
      </c>
      <c r="D29" s="800"/>
      <c r="E29" s="800">
        <v>13</v>
      </c>
      <c r="F29" s="800"/>
      <c r="G29" s="112" t="s">
        <v>181</v>
      </c>
      <c r="H29" s="111" t="s">
        <v>1416</v>
      </c>
      <c r="I29" s="236" t="str">
        <f t="shared" si="0"/>
        <v>EL01130700</v>
      </c>
      <c r="J29" s="841"/>
    </row>
    <row r="30" spans="1:10" x14ac:dyDescent="0.35">
      <c r="A30" s="800"/>
      <c r="B30" s="800"/>
      <c r="C30" s="800" t="s">
        <v>82</v>
      </c>
      <c r="D30" s="800"/>
      <c r="E30" s="800">
        <v>13</v>
      </c>
      <c r="F30" s="800"/>
      <c r="G30" s="112" t="s">
        <v>192</v>
      </c>
      <c r="H30" s="111" t="s">
        <v>1417</v>
      </c>
      <c r="I30" s="236" t="str">
        <f t="shared" si="0"/>
        <v>EL01130800</v>
      </c>
      <c r="J30" s="841"/>
    </row>
    <row r="31" spans="1:10" x14ac:dyDescent="0.35">
      <c r="A31" s="800"/>
      <c r="B31" s="800"/>
      <c r="C31" s="800" t="s">
        <v>82</v>
      </c>
      <c r="D31" s="800"/>
      <c r="E31" s="800">
        <v>13</v>
      </c>
      <c r="F31" s="800"/>
      <c r="G31" s="112" t="s">
        <v>260</v>
      </c>
      <c r="H31" s="111" t="s">
        <v>1418</v>
      </c>
      <c r="I31" s="236" t="str">
        <f t="shared" si="0"/>
        <v>EL01130900</v>
      </c>
      <c r="J31" s="841"/>
    </row>
    <row r="32" spans="1:10" x14ac:dyDescent="0.35">
      <c r="A32" s="800"/>
      <c r="B32" s="800"/>
      <c r="C32" s="800" t="s">
        <v>82</v>
      </c>
      <c r="D32" s="800"/>
      <c r="E32" s="800">
        <v>13</v>
      </c>
      <c r="F32" s="800"/>
      <c r="G32" s="112" t="s">
        <v>262</v>
      </c>
      <c r="H32" s="111" t="s">
        <v>1410</v>
      </c>
      <c r="I32" s="236" t="str">
        <f t="shared" si="0"/>
        <v>EL01131000</v>
      </c>
      <c r="J32" s="841"/>
    </row>
    <row r="33" spans="1:10" x14ac:dyDescent="0.35">
      <c r="A33" s="800"/>
      <c r="B33" s="800"/>
      <c r="C33" s="800" t="s">
        <v>82</v>
      </c>
      <c r="D33" s="800"/>
      <c r="E33" s="800">
        <v>13</v>
      </c>
      <c r="F33" s="800"/>
      <c r="G33" s="153" t="s">
        <v>382</v>
      </c>
      <c r="H33" s="126" t="s">
        <v>1411</v>
      </c>
      <c r="I33" s="262" t="str">
        <f t="shared" si="0"/>
        <v>EL01131100</v>
      </c>
      <c r="J33" s="841"/>
    </row>
    <row r="34" spans="1:10" x14ac:dyDescent="0.35">
      <c r="A34" s="800"/>
      <c r="B34" s="800"/>
      <c r="C34" s="800" t="s">
        <v>82</v>
      </c>
      <c r="D34" s="800"/>
      <c r="E34" s="366">
        <v>14</v>
      </c>
      <c r="F34" s="493" t="s">
        <v>1419</v>
      </c>
      <c r="G34" s="213" t="s">
        <v>82</v>
      </c>
      <c r="H34" s="702" t="s">
        <v>1420</v>
      </c>
      <c r="I34" s="177" t="str">
        <f t="shared" si="0"/>
        <v>EL01140100</v>
      </c>
      <c r="J34" s="841"/>
    </row>
    <row r="35" spans="1:10" x14ac:dyDescent="0.35">
      <c r="A35" s="800"/>
      <c r="B35" s="800"/>
      <c r="C35" s="800" t="s">
        <v>82</v>
      </c>
      <c r="D35" s="800"/>
      <c r="E35" s="800">
        <v>14</v>
      </c>
      <c r="F35" s="800"/>
      <c r="G35" s="429" t="s">
        <v>103</v>
      </c>
      <c r="H35" s="186" t="s">
        <v>1421</v>
      </c>
      <c r="I35" s="395" t="str">
        <f t="shared" si="0"/>
        <v>EL01140200</v>
      </c>
      <c r="J35" s="841"/>
    </row>
    <row r="36" spans="1:10" x14ac:dyDescent="0.35">
      <c r="A36" s="800"/>
      <c r="B36" s="800"/>
      <c r="C36" s="800" t="s">
        <v>82</v>
      </c>
      <c r="D36" s="800"/>
      <c r="E36" s="846">
        <v>20</v>
      </c>
      <c r="F36" s="847" t="s">
        <v>1422</v>
      </c>
      <c r="G36" s="213"/>
      <c r="H36" s="702"/>
      <c r="I36" s="177"/>
      <c r="J36" s="841"/>
    </row>
    <row r="37" spans="1:10" x14ac:dyDescent="0.35">
      <c r="A37" s="800"/>
      <c r="B37" s="800"/>
      <c r="C37" s="800" t="s">
        <v>82</v>
      </c>
      <c r="D37" s="800"/>
      <c r="E37" s="366">
        <v>21</v>
      </c>
      <c r="F37" s="493" t="s">
        <v>1423</v>
      </c>
      <c r="G37" s="213" t="s">
        <v>82</v>
      </c>
      <c r="H37" s="702" t="s">
        <v>1424</v>
      </c>
      <c r="I37" s="177" t="str">
        <f t="shared" ref="I37:I56" si="1">$A$4&amp;C37&amp;E37&amp;G37&amp;"00"</f>
        <v>EL01210100</v>
      </c>
      <c r="J37" s="841"/>
    </row>
    <row r="38" spans="1:10" x14ac:dyDescent="0.35">
      <c r="A38" s="800"/>
      <c r="B38" s="800"/>
      <c r="C38" s="800" t="s">
        <v>82</v>
      </c>
      <c r="D38" s="800"/>
      <c r="E38" s="800">
        <v>21</v>
      </c>
      <c r="F38" s="800"/>
      <c r="G38" s="112" t="s">
        <v>103</v>
      </c>
      <c r="H38" s="111" t="s">
        <v>1425</v>
      </c>
      <c r="I38" s="174" t="str">
        <f t="shared" si="1"/>
        <v>EL01210200</v>
      </c>
      <c r="J38" s="841"/>
    </row>
    <row r="39" spans="1:10" x14ac:dyDescent="0.35">
      <c r="A39" s="800"/>
      <c r="B39" s="800"/>
      <c r="C39" s="800" t="s">
        <v>82</v>
      </c>
      <c r="D39" s="800"/>
      <c r="E39" s="800">
        <v>21</v>
      </c>
      <c r="F39" s="800"/>
      <c r="G39" s="112" t="s">
        <v>105</v>
      </c>
      <c r="H39" s="111" t="s">
        <v>1426</v>
      </c>
      <c r="I39" s="174" t="str">
        <f t="shared" si="1"/>
        <v>EL01210300</v>
      </c>
      <c r="J39" s="841"/>
    </row>
    <row r="40" spans="1:10" x14ac:dyDescent="0.35">
      <c r="A40" s="800"/>
      <c r="B40" s="800"/>
      <c r="C40" s="800" t="s">
        <v>82</v>
      </c>
      <c r="D40" s="800"/>
      <c r="E40" s="800">
        <v>21</v>
      </c>
      <c r="F40" s="800"/>
      <c r="G40" s="112" t="s">
        <v>107</v>
      </c>
      <c r="H40" s="111" t="s">
        <v>1427</v>
      </c>
      <c r="I40" s="174" t="str">
        <f t="shared" si="1"/>
        <v>EL01210400</v>
      </c>
      <c r="J40" s="841"/>
    </row>
    <row r="41" spans="1:10" x14ac:dyDescent="0.35">
      <c r="A41" s="800"/>
      <c r="B41" s="800"/>
      <c r="C41" s="800" t="s">
        <v>82</v>
      </c>
      <c r="D41" s="800"/>
      <c r="E41" s="800">
        <v>21</v>
      </c>
      <c r="F41" s="800"/>
      <c r="G41" s="112" t="s">
        <v>109</v>
      </c>
      <c r="H41" s="111" t="s">
        <v>1428</v>
      </c>
      <c r="I41" s="174" t="str">
        <f t="shared" si="1"/>
        <v>EL01210500</v>
      </c>
      <c r="J41" s="841"/>
    </row>
    <row r="42" spans="1:10" x14ac:dyDescent="0.35">
      <c r="A42" s="800"/>
      <c r="B42" s="800"/>
      <c r="C42" s="800" t="s">
        <v>82</v>
      </c>
      <c r="D42" s="800"/>
      <c r="E42" s="800">
        <v>21</v>
      </c>
      <c r="F42" s="800"/>
      <c r="G42" s="112" t="s">
        <v>179</v>
      </c>
      <c r="H42" s="111" t="s">
        <v>1429</v>
      </c>
      <c r="I42" s="174" t="str">
        <f t="shared" si="1"/>
        <v>EL01210600</v>
      </c>
      <c r="J42" s="841"/>
    </row>
    <row r="43" spans="1:10" x14ac:dyDescent="0.35">
      <c r="A43" s="800"/>
      <c r="B43" s="800"/>
      <c r="C43" s="800" t="s">
        <v>82</v>
      </c>
      <c r="D43" s="800"/>
      <c r="E43" s="800">
        <v>21</v>
      </c>
      <c r="F43" s="800"/>
      <c r="G43" s="112" t="s">
        <v>181</v>
      </c>
      <c r="H43" s="111" t="s">
        <v>1430</v>
      </c>
      <c r="I43" s="174" t="str">
        <f t="shared" si="1"/>
        <v>EL01210700</v>
      </c>
      <c r="J43" s="841"/>
    </row>
    <row r="44" spans="1:10" x14ac:dyDescent="0.35">
      <c r="A44" s="800"/>
      <c r="B44" s="800"/>
      <c r="C44" s="800" t="s">
        <v>82</v>
      </c>
      <c r="D44" s="800"/>
      <c r="E44" s="800">
        <v>21</v>
      </c>
      <c r="F44" s="800"/>
      <c r="G44" s="112" t="s">
        <v>192</v>
      </c>
      <c r="H44" s="111" t="s">
        <v>1431</v>
      </c>
      <c r="I44" s="174" t="str">
        <f t="shared" si="1"/>
        <v>EL01210800</v>
      </c>
      <c r="J44" s="841"/>
    </row>
    <row r="45" spans="1:10" x14ac:dyDescent="0.35">
      <c r="A45" s="800"/>
      <c r="B45" s="800"/>
      <c r="C45" s="800" t="s">
        <v>82</v>
      </c>
      <c r="D45" s="800"/>
      <c r="E45" s="800">
        <v>21</v>
      </c>
      <c r="F45" s="800"/>
      <c r="G45" s="112" t="s">
        <v>260</v>
      </c>
      <c r="H45" s="111" t="s">
        <v>1432</v>
      </c>
      <c r="I45" s="174" t="str">
        <f t="shared" si="1"/>
        <v>EL01210900</v>
      </c>
      <c r="J45" s="841"/>
    </row>
    <row r="46" spans="1:10" x14ac:dyDescent="0.35">
      <c r="A46" s="800"/>
      <c r="B46" s="800"/>
      <c r="C46" s="800" t="s">
        <v>82</v>
      </c>
      <c r="D46" s="800"/>
      <c r="E46" s="800">
        <v>21</v>
      </c>
      <c r="F46" s="800"/>
      <c r="G46" s="112" t="s">
        <v>262</v>
      </c>
      <c r="H46" s="111" t="s">
        <v>1433</v>
      </c>
      <c r="I46" s="174" t="str">
        <f t="shared" si="1"/>
        <v>EL01211000</v>
      </c>
      <c r="J46" s="841"/>
    </row>
    <row r="47" spans="1:10" x14ac:dyDescent="0.35">
      <c r="A47" s="800"/>
      <c r="B47" s="800"/>
      <c r="C47" s="800" t="s">
        <v>82</v>
      </c>
      <c r="D47" s="800"/>
      <c r="E47" s="800">
        <v>21</v>
      </c>
      <c r="F47" s="800"/>
      <c r="G47" s="122" t="s">
        <v>382</v>
      </c>
      <c r="H47" s="126" t="s">
        <v>1434</v>
      </c>
      <c r="I47" s="209" t="str">
        <f t="shared" si="1"/>
        <v>EL01211100</v>
      </c>
      <c r="J47" s="841"/>
    </row>
    <row r="48" spans="1:10" x14ac:dyDescent="0.35">
      <c r="A48" s="800"/>
      <c r="B48" s="800"/>
      <c r="C48" s="800" t="s">
        <v>82</v>
      </c>
      <c r="D48" s="800"/>
      <c r="E48" s="366">
        <v>22</v>
      </c>
      <c r="F48" s="848" t="s">
        <v>1435</v>
      </c>
      <c r="G48" s="662" t="s">
        <v>82</v>
      </c>
      <c r="H48" s="200" t="s">
        <v>1436</v>
      </c>
      <c r="I48" s="177" t="str">
        <f t="shared" si="1"/>
        <v>EL01220100</v>
      </c>
      <c r="J48" s="841"/>
    </row>
    <row r="49" spans="1:10" x14ac:dyDescent="0.35">
      <c r="A49" s="800"/>
      <c r="B49" s="800"/>
      <c r="C49" s="800" t="s">
        <v>82</v>
      </c>
      <c r="D49" s="800"/>
      <c r="E49" s="800">
        <v>22</v>
      </c>
      <c r="F49" s="800"/>
      <c r="G49" s="129" t="s">
        <v>103</v>
      </c>
      <c r="H49" s="111" t="s">
        <v>1437</v>
      </c>
      <c r="I49" s="174" t="str">
        <f t="shared" si="1"/>
        <v>EL01220200</v>
      </c>
      <c r="J49" s="841"/>
    </row>
    <row r="50" spans="1:10" x14ac:dyDescent="0.35">
      <c r="A50" s="800"/>
      <c r="B50" s="800"/>
      <c r="C50" s="800" t="s">
        <v>82</v>
      </c>
      <c r="D50" s="800"/>
      <c r="E50" s="800">
        <v>22</v>
      </c>
      <c r="F50" s="800"/>
      <c r="G50" s="129" t="s">
        <v>105</v>
      </c>
      <c r="H50" s="111" t="s">
        <v>1438</v>
      </c>
      <c r="I50" s="174" t="s">
        <v>1439</v>
      </c>
      <c r="J50" s="841"/>
    </row>
    <row r="51" spans="1:10" x14ac:dyDescent="0.35">
      <c r="A51" s="800"/>
      <c r="B51" s="800"/>
      <c r="C51" s="800" t="s">
        <v>82</v>
      </c>
      <c r="D51" s="800"/>
      <c r="E51" s="800">
        <v>22</v>
      </c>
      <c r="F51" s="800"/>
      <c r="G51" s="185" t="s">
        <v>107</v>
      </c>
      <c r="H51" s="186" t="s">
        <v>1440</v>
      </c>
      <c r="I51" s="209" t="str">
        <f t="shared" si="1"/>
        <v>EL01220400</v>
      </c>
      <c r="J51" s="841"/>
    </row>
    <row r="52" spans="1:10" ht="18" customHeight="1" x14ac:dyDescent="0.35">
      <c r="A52" s="800"/>
      <c r="B52" s="800"/>
      <c r="C52" s="800" t="s">
        <v>82</v>
      </c>
      <c r="D52" s="800"/>
      <c r="E52" s="366">
        <v>23</v>
      </c>
      <c r="F52" s="1083" t="s">
        <v>1441</v>
      </c>
      <c r="G52" s="849" t="s">
        <v>82</v>
      </c>
      <c r="H52" s="317" t="s">
        <v>1442</v>
      </c>
      <c r="I52" s="609" t="str">
        <f t="shared" si="1"/>
        <v>EL01230100</v>
      </c>
      <c r="J52" s="841"/>
    </row>
    <row r="53" spans="1:10" x14ac:dyDescent="0.35">
      <c r="A53" s="800"/>
      <c r="B53" s="800"/>
      <c r="C53" s="800" t="s">
        <v>82</v>
      </c>
      <c r="D53" s="800"/>
      <c r="E53" s="800">
        <v>23</v>
      </c>
      <c r="F53" s="1062"/>
      <c r="G53" s="344" t="s">
        <v>103</v>
      </c>
      <c r="H53" s="402" t="s">
        <v>1443</v>
      </c>
      <c r="I53" s="611" t="str">
        <f t="shared" si="1"/>
        <v>EL01230200</v>
      </c>
      <c r="J53" s="841"/>
    </row>
    <row r="54" spans="1:10" x14ac:dyDescent="0.35">
      <c r="A54" s="800"/>
      <c r="B54" s="800"/>
      <c r="C54" s="800" t="s">
        <v>82</v>
      </c>
      <c r="D54" s="800"/>
      <c r="E54" s="800">
        <v>23</v>
      </c>
      <c r="F54" s="800"/>
      <c r="G54" s="344" t="s">
        <v>105</v>
      </c>
      <c r="H54" s="402" t="s">
        <v>1444</v>
      </c>
      <c r="I54" s="611" t="str">
        <f t="shared" si="1"/>
        <v>EL01230300</v>
      </c>
      <c r="J54" s="841"/>
    </row>
    <row r="55" spans="1:10" x14ac:dyDescent="0.35">
      <c r="A55" s="800"/>
      <c r="B55" s="800"/>
      <c r="C55" s="800" t="s">
        <v>82</v>
      </c>
      <c r="D55" s="800"/>
      <c r="E55" s="800">
        <v>23</v>
      </c>
      <c r="F55" s="800"/>
      <c r="G55" s="344" t="s">
        <v>107</v>
      </c>
      <c r="H55" s="402" t="s">
        <v>1445</v>
      </c>
      <c r="I55" s="611" t="str">
        <f t="shared" si="1"/>
        <v>EL01230400</v>
      </c>
      <c r="J55" s="841"/>
    </row>
    <row r="56" spans="1:10" x14ac:dyDescent="0.35">
      <c r="A56" s="800"/>
      <c r="B56" s="800"/>
      <c r="C56" s="800" t="s">
        <v>82</v>
      </c>
      <c r="D56" s="800"/>
      <c r="E56" s="800">
        <v>23</v>
      </c>
      <c r="F56" s="800"/>
      <c r="G56" s="300" t="s">
        <v>109</v>
      </c>
      <c r="H56" s="362" t="s">
        <v>1446</v>
      </c>
      <c r="I56" s="611" t="str">
        <f t="shared" si="1"/>
        <v>EL01230500</v>
      </c>
      <c r="J56" s="841"/>
    </row>
    <row r="57" spans="1:10" x14ac:dyDescent="0.35">
      <c r="A57" s="800"/>
      <c r="B57" s="800"/>
      <c r="C57" s="800" t="s">
        <v>82</v>
      </c>
      <c r="D57" s="800"/>
      <c r="E57" s="846">
        <v>30</v>
      </c>
      <c r="F57" s="850" t="s">
        <v>1447</v>
      </c>
      <c r="G57" s="851"/>
      <c r="H57" s="852"/>
      <c r="I57" s="262"/>
      <c r="J57" s="841"/>
    </row>
    <row r="58" spans="1:10" x14ac:dyDescent="0.35">
      <c r="A58" s="800"/>
      <c r="B58" s="800"/>
      <c r="C58" s="800" t="s">
        <v>82</v>
      </c>
      <c r="D58" s="800"/>
      <c r="E58" s="366">
        <v>31</v>
      </c>
      <c r="F58" s="493" t="s">
        <v>1448</v>
      </c>
      <c r="G58" s="213" t="s">
        <v>82</v>
      </c>
      <c r="H58" s="200" t="s">
        <v>1449</v>
      </c>
      <c r="I58" s="177" t="str">
        <f t="shared" ref="I58:I80" si="2">$A$4&amp;C58&amp;E58&amp;G58&amp;"00"</f>
        <v>EL01310100</v>
      </c>
      <c r="J58" s="841"/>
    </row>
    <row r="59" spans="1:10" x14ac:dyDescent="0.35">
      <c r="A59" s="800"/>
      <c r="B59" s="800"/>
      <c r="C59" s="800" t="s">
        <v>82</v>
      </c>
      <c r="D59" s="800"/>
      <c r="E59" s="800">
        <v>31</v>
      </c>
      <c r="F59" s="800"/>
      <c r="G59" s="151" t="s">
        <v>103</v>
      </c>
      <c r="H59" s="309" t="s">
        <v>1450</v>
      </c>
      <c r="I59" s="611" t="str">
        <f t="shared" si="2"/>
        <v>EL01310200</v>
      </c>
      <c r="J59" s="841"/>
    </row>
    <row r="60" spans="1:10" x14ac:dyDescent="0.35">
      <c r="A60" s="800"/>
      <c r="B60" s="800"/>
      <c r="C60" s="800" t="s">
        <v>82</v>
      </c>
      <c r="D60" s="800"/>
      <c r="E60" s="800">
        <v>31</v>
      </c>
      <c r="F60" s="800"/>
      <c r="G60" s="429" t="s">
        <v>105</v>
      </c>
      <c r="H60" s="186" t="s">
        <v>1451</v>
      </c>
      <c r="I60" s="395" t="str">
        <f>$A$4&amp;C60&amp;E60&amp;G60&amp;"00"</f>
        <v>EL01310300</v>
      </c>
      <c r="J60" s="841"/>
    </row>
    <row r="61" spans="1:10" x14ac:dyDescent="0.35">
      <c r="A61" s="800"/>
      <c r="B61" s="800"/>
      <c r="C61" s="800" t="s">
        <v>82</v>
      </c>
      <c r="D61" s="800"/>
      <c r="E61" s="366">
        <v>32</v>
      </c>
      <c r="F61" s="199" t="s">
        <v>1452</v>
      </c>
      <c r="G61" s="105" t="s">
        <v>82</v>
      </c>
      <c r="H61" s="690" t="s">
        <v>1453</v>
      </c>
      <c r="I61" s="236" t="str">
        <f t="shared" si="2"/>
        <v>EL01320100</v>
      </c>
      <c r="J61" s="841"/>
    </row>
    <row r="62" spans="1:10" x14ac:dyDescent="0.35">
      <c r="A62" s="800"/>
      <c r="B62" s="800"/>
      <c r="C62" s="800" t="s">
        <v>82</v>
      </c>
      <c r="D62" s="800"/>
      <c r="E62" s="800">
        <v>32</v>
      </c>
      <c r="F62" s="800"/>
      <c r="G62" s="112" t="s">
        <v>103</v>
      </c>
      <c r="H62" s="111" t="s">
        <v>1454</v>
      </c>
      <c r="I62" s="236" t="str">
        <f t="shared" si="2"/>
        <v>EL01320200</v>
      </c>
      <c r="J62" s="841"/>
    </row>
    <row r="63" spans="1:10" x14ac:dyDescent="0.35">
      <c r="A63" s="800"/>
      <c r="B63" s="800"/>
      <c r="C63" s="800" t="s">
        <v>82</v>
      </c>
      <c r="D63" s="800"/>
      <c r="E63" s="800">
        <v>32</v>
      </c>
      <c r="F63" s="800"/>
      <c r="G63" s="112" t="s">
        <v>105</v>
      </c>
      <c r="H63" s="111" t="s">
        <v>1455</v>
      </c>
      <c r="I63" s="236" t="str">
        <f t="shared" si="2"/>
        <v>EL01320300</v>
      </c>
      <c r="J63" s="841"/>
    </row>
    <row r="64" spans="1:10" x14ac:dyDescent="0.35">
      <c r="A64" s="800"/>
      <c r="B64" s="800"/>
      <c r="C64" s="800" t="s">
        <v>82</v>
      </c>
      <c r="D64" s="800"/>
      <c r="E64" s="800">
        <v>32</v>
      </c>
      <c r="F64" s="800"/>
      <c r="G64" s="112" t="s">
        <v>107</v>
      </c>
      <c r="H64" s="111" t="s">
        <v>1456</v>
      </c>
      <c r="I64" s="236" t="str">
        <f t="shared" si="2"/>
        <v>EL01320400</v>
      </c>
      <c r="J64" s="841"/>
    </row>
    <row r="65" spans="1:10" x14ac:dyDescent="0.35">
      <c r="A65" s="800"/>
      <c r="B65" s="800"/>
      <c r="C65" s="800" t="s">
        <v>82</v>
      </c>
      <c r="D65" s="800"/>
      <c r="E65" s="800">
        <v>32</v>
      </c>
      <c r="F65" s="800"/>
      <c r="G65" s="112" t="s">
        <v>109</v>
      </c>
      <c r="H65" s="111" t="s">
        <v>1457</v>
      </c>
      <c r="I65" s="236" t="str">
        <f t="shared" si="2"/>
        <v>EL01320500</v>
      </c>
      <c r="J65" s="841"/>
    </row>
    <row r="66" spans="1:10" x14ac:dyDescent="0.35">
      <c r="A66" s="800"/>
      <c r="B66" s="800"/>
      <c r="C66" s="800" t="s">
        <v>82</v>
      </c>
      <c r="D66" s="800"/>
      <c r="E66" s="800">
        <v>32</v>
      </c>
      <c r="F66" s="800"/>
      <c r="G66" s="112" t="s">
        <v>179</v>
      </c>
      <c r="H66" s="111" t="s">
        <v>1458</v>
      </c>
      <c r="I66" s="236" t="str">
        <f t="shared" si="2"/>
        <v>EL01320600</v>
      </c>
      <c r="J66" s="841"/>
    </row>
    <row r="67" spans="1:10" x14ac:dyDescent="0.35">
      <c r="A67" s="800"/>
      <c r="B67" s="800"/>
      <c r="C67" s="800" t="s">
        <v>82</v>
      </c>
      <c r="D67" s="800"/>
      <c r="E67" s="800">
        <v>32</v>
      </c>
      <c r="F67" s="800"/>
      <c r="G67" s="112" t="s">
        <v>181</v>
      </c>
      <c r="H67" s="111" t="s">
        <v>1459</v>
      </c>
      <c r="I67" s="236" t="str">
        <f t="shared" si="2"/>
        <v>EL01320700</v>
      </c>
      <c r="J67" s="841"/>
    </row>
    <row r="68" spans="1:10" x14ac:dyDescent="0.35">
      <c r="A68" s="800"/>
      <c r="B68" s="800"/>
      <c r="C68" s="800" t="s">
        <v>82</v>
      </c>
      <c r="D68" s="800"/>
      <c r="E68" s="800">
        <v>32</v>
      </c>
      <c r="F68" s="800"/>
      <c r="G68" s="112" t="s">
        <v>192</v>
      </c>
      <c r="H68" s="111" t="s">
        <v>1460</v>
      </c>
      <c r="I68" s="236" t="str">
        <f t="shared" si="2"/>
        <v>EL01320800</v>
      </c>
      <c r="J68" s="841"/>
    </row>
    <row r="69" spans="1:10" x14ac:dyDescent="0.35">
      <c r="A69" s="800"/>
      <c r="B69" s="800"/>
      <c r="C69" s="800" t="s">
        <v>82</v>
      </c>
      <c r="D69" s="800"/>
      <c r="E69" s="800">
        <v>32</v>
      </c>
      <c r="F69" s="800"/>
      <c r="G69" s="112" t="s">
        <v>260</v>
      </c>
      <c r="H69" s="111" t="s">
        <v>1461</v>
      </c>
      <c r="I69" s="236" t="str">
        <f t="shared" si="2"/>
        <v>EL01320900</v>
      </c>
      <c r="J69" s="841"/>
    </row>
    <row r="70" spans="1:10" x14ac:dyDescent="0.35">
      <c r="A70" s="800"/>
      <c r="B70" s="800"/>
      <c r="C70" s="800" t="s">
        <v>82</v>
      </c>
      <c r="D70" s="800"/>
      <c r="E70" s="800">
        <v>32</v>
      </c>
      <c r="F70" s="800"/>
      <c r="G70" s="112" t="s">
        <v>262</v>
      </c>
      <c r="H70" s="111" t="s">
        <v>1462</v>
      </c>
      <c r="I70" s="236" t="str">
        <f t="shared" si="2"/>
        <v>EL01321000</v>
      </c>
      <c r="J70" s="841"/>
    </row>
    <row r="71" spans="1:10" x14ac:dyDescent="0.35">
      <c r="A71" s="800"/>
      <c r="B71" s="800"/>
      <c r="C71" s="800" t="s">
        <v>82</v>
      </c>
      <c r="D71" s="800"/>
      <c r="E71" s="800">
        <v>32</v>
      </c>
      <c r="F71" s="800"/>
      <c r="G71" s="112" t="s">
        <v>382</v>
      </c>
      <c r="H71" s="111" t="s">
        <v>1463</v>
      </c>
      <c r="I71" s="236" t="str">
        <f t="shared" si="2"/>
        <v>EL01321100</v>
      </c>
      <c r="J71" s="841"/>
    </row>
    <row r="72" spans="1:10" x14ac:dyDescent="0.35">
      <c r="A72" s="800"/>
      <c r="B72" s="800"/>
      <c r="C72" s="800" t="s">
        <v>82</v>
      </c>
      <c r="D72" s="800"/>
      <c r="E72" s="800">
        <v>32</v>
      </c>
      <c r="F72" s="800"/>
      <c r="G72" s="153" t="s">
        <v>384</v>
      </c>
      <c r="H72" s="126" t="s">
        <v>1464</v>
      </c>
      <c r="I72" s="262" t="str">
        <f>$A$4&amp;C72&amp;E72&amp;G72&amp;"00"</f>
        <v>EL01321200</v>
      </c>
      <c r="J72" s="841"/>
    </row>
    <row r="73" spans="1:10" x14ac:dyDescent="0.35">
      <c r="A73" s="800"/>
      <c r="B73" s="800"/>
      <c r="C73" s="800" t="s">
        <v>82</v>
      </c>
      <c r="D73" s="800"/>
      <c r="E73" s="800">
        <v>32</v>
      </c>
      <c r="F73" s="800"/>
      <c r="G73" s="185">
        <v>13</v>
      </c>
      <c r="H73" s="186" t="s">
        <v>1465</v>
      </c>
      <c r="I73" s="395" t="str">
        <f t="shared" si="2"/>
        <v>EL01321300</v>
      </c>
      <c r="J73" s="841"/>
    </row>
    <row r="74" spans="1:10" ht="18" customHeight="1" x14ac:dyDescent="0.35">
      <c r="A74" s="800"/>
      <c r="B74" s="800"/>
      <c r="C74" s="800" t="s">
        <v>82</v>
      </c>
      <c r="D74" s="800"/>
      <c r="E74" s="366">
        <v>33</v>
      </c>
      <c r="F74" s="1083" t="s">
        <v>1466</v>
      </c>
      <c r="G74" s="849" t="s">
        <v>82</v>
      </c>
      <c r="H74" s="317" t="s">
        <v>1467</v>
      </c>
      <c r="I74" s="609" t="str">
        <f t="shared" si="2"/>
        <v>EL01330100</v>
      </c>
      <c r="J74" s="841"/>
    </row>
    <row r="75" spans="1:10" x14ac:dyDescent="0.35">
      <c r="A75" s="800"/>
      <c r="B75" s="800"/>
      <c r="C75" s="800" t="s">
        <v>82</v>
      </c>
      <c r="D75" s="800"/>
      <c r="E75" s="800">
        <v>33</v>
      </c>
      <c r="F75" s="1062"/>
      <c r="G75" s="344" t="s">
        <v>103</v>
      </c>
      <c r="H75" s="402" t="s">
        <v>1468</v>
      </c>
      <c r="I75" s="611" t="str">
        <f t="shared" si="2"/>
        <v>EL01330200</v>
      </c>
      <c r="J75" s="841"/>
    </row>
    <row r="76" spans="1:10" x14ac:dyDescent="0.35">
      <c r="A76" s="800"/>
      <c r="B76" s="800"/>
      <c r="C76" s="800" t="s">
        <v>82</v>
      </c>
      <c r="D76" s="800"/>
      <c r="E76" s="800">
        <v>33</v>
      </c>
      <c r="F76" s="800"/>
      <c r="G76" s="344" t="s">
        <v>105</v>
      </c>
      <c r="H76" s="402" t="s">
        <v>1469</v>
      </c>
      <c r="I76" s="611" t="str">
        <f t="shared" si="2"/>
        <v>EL01330300</v>
      </c>
      <c r="J76" s="841"/>
    </row>
    <row r="77" spans="1:10" x14ac:dyDescent="0.35">
      <c r="A77" s="800"/>
      <c r="B77" s="800"/>
      <c r="C77" s="800" t="s">
        <v>82</v>
      </c>
      <c r="D77" s="800"/>
      <c r="E77" s="800">
        <v>33</v>
      </c>
      <c r="F77" s="800"/>
      <c r="G77" s="344" t="s">
        <v>107</v>
      </c>
      <c r="H77" s="402" t="s">
        <v>1470</v>
      </c>
      <c r="I77" s="611" t="str">
        <f t="shared" si="2"/>
        <v>EL01330400</v>
      </c>
      <c r="J77" s="841"/>
    </row>
    <row r="78" spans="1:10" x14ac:dyDescent="0.35">
      <c r="A78" s="800"/>
      <c r="B78" s="800"/>
      <c r="C78" s="800" t="s">
        <v>82</v>
      </c>
      <c r="D78" s="800"/>
      <c r="E78" s="800">
        <v>33</v>
      </c>
      <c r="F78" s="800"/>
      <c r="G78" s="151" t="s">
        <v>109</v>
      </c>
      <c r="H78" s="309" t="s">
        <v>1471</v>
      </c>
      <c r="I78" s="611" t="str">
        <f t="shared" si="2"/>
        <v>EL01330500</v>
      </c>
      <c r="J78" s="841"/>
    </row>
    <row r="79" spans="1:10" x14ac:dyDescent="0.35">
      <c r="A79" s="800"/>
      <c r="B79" s="800"/>
      <c r="C79" s="800" t="s">
        <v>82</v>
      </c>
      <c r="D79" s="800"/>
      <c r="E79" s="800">
        <v>33</v>
      </c>
      <c r="F79" s="800"/>
      <c r="G79" s="151" t="s">
        <v>179</v>
      </c>
      <c r="H79" s="309" t="s">
        <v>1472</v>
      </c>
      <c r="I79" s="611" t="str">
        <f t="shared" si="2"/>
        <v>EL01330600</v>
      </c>
      <c r="J79" s="841"/>
    </row>
    <row r="80" spans="1:10" x14ac:dyDescent="0.35">
      <c r="A80" s="800"/>
      <c r="B80" s="800"/>
      <c r="C80" s="800" t="s">
        <v>82</v>
      </c>
      <c r="D80" s="800"/>
      <c r="E80" s="800">
        <v>33</v>
      </c>
      <c r="F80" s="800"/>
      <c r="G80" s="151" t="s">
        <v>181</v>
      </c>
      <c r="H80" s="309" t="s">
        <v>1473</v>
      </c>
      <c r="I80" s="611" t="str">
        <f t="shared" si="2"/>
        <v>EL01330700</v>
      </c>
      <c r="J80" s="841"/>
    </row>
    <row r="81" spans="1:10" x14ac:dyDescent="0.35">
      <c r="A81" s="800"/>
      <c r="B81" s="800"/>
      <c r="C81" s="800" t="s">
        <v>82</v>
      </c>
      <c r="D81" s="800"/>
      <c r="E81" s="800">
        <v>33</v>
      </c>
      <c r="F81" s="800"/>
      <c r="G81" s="300" t="s">
        <v>192</v>
      </c>
      <c r="H81" s="362" t="s">
        <v>1474</v>
      </c>
      <c r="I81" s="744" t="str">
        <f>$A$4&amp;C81&amp;E81&amp;G81&amp;"00"</f>
        <v>EL01330800</v>
      </c>
      <c r="J81" s="841"/>
    </row>
    <row r="82" spans="1:10" x14ac:dyDescent="0.35">
      <c r="A82" s="800"/>
      <c r="B82" s="800"/>
      <c r="C82" s="800" t="s">
        <v>82</v>
      </c>
      <c r="D82" s="800"/>
      <c r="E82" s="853">
        <v>40</v>
      </c>
      <c r="F82" s="850" t="s">
        <v>1475</v>
      </c>
      <c r="G82" s="851"/>
      <c r="H82" s="852"/>
      <c r="I82" s="854"/>
      <c r="J82" s="841"/>
    </row>
    <row r="83" spans="1:10" x14ac:dyDescent="0.35">
      <c r="A83" s="800"/>
      <c r="B83" s="800"/>
      <c r="C83" s="800" t="s">
        <v>82</v>
      </c>
      <c r="D83" s="800"/>
      <c r="E83" s="366">
        <v>41</v>
      </c>
      <c r="F83" s="855" t="s">
        <v>1476</v>
      </c>
      <c r="G83" s="851" t="s">
        <v>82</v>
      </c>
      <c r="H83" s="852" t="s">
        <v>1477</v>
      </c>
      <c r="I83" s="854" t="str">
        <f t="shared" ref="I83:I88" si="3">$A$4&amp;C83&amp;E83&amp;G83&amp;"00"</f>
        <v>EL01410100</v>
      </c>
      <c r="J83" s="841"/>
    </row>
    <row r="84" spans="1:10" ht="29" x14ac:dyDescent="0.35">
      <c r="A84" s="800"/>
      <c r="B84" s="800"/>
      <c r="C84" s="800" t="s">
        <v>82</v>
      </c>
      <c r="D84" s="800"/>
      <c r="E84" s="463">
        <v>42</v>
      </c>
      <c r="F84" s="856" t="s">
        <v>1441</v>
      </c>
      <c r="G84" s="849" t="s">
        <v>82</v>
      </c>
      <c r="H84" s="317" t="s">
        <v>1442</v>
      </c>
      <c r="I84" s="609" t="str">
        <f t="shared" si="3"/>
        <v>EL01420100</v>
      </c>
      <c r="J84" s="841"/>
    </row>
    <row r="85" spans="1:10" x14ac:dyDescent="0.35">
      <c r="A85" s="800"/>
      <c r="B85" s="800"/>
      <c r="C85" s="800" t="s">
        <v>82</v>
      </c>
      <c r="D85" s="800"/>
      <c r="E85" s="800">
        <v>42</v>
      </c>
      <c r="F85" s="800"/>
      <c r="G85" s="344" t="s">
        <v>103</v>
      </c>
      <c r="H85" s="402" t="s">
        <v>1443</v>
      </c>
      <c r="I85" s="611" t="str">
        <f t="shared" si="3"/>
        <v>EL01420200</v>
      </c>
      <c r="J85" s="841"/>
    </row>
    <row r="86" spans="1:10" x14ac:dyDescent="0.35">
      <c r="A86" s="800"/>
      <c r="B86" s="800"/>
      <c r="C86" s="800" t="s">
        <v>82</v>
      </c>
      <c r="D86" s="800"/>
      <c r="E86" s="800">
        <v>42</v>
      </c>
      <c r="F86" s="800"/>
      <c r="G86" s="344" t="s">
        <v>105</v>
      </c>
      <c r="H86" s="402" t="s">
        <v>1444</v>
      </c>
      <c r="I86" s="611" t="str">
        <f t="shared" si="3"/>
        <v>EL01420300</v>
      </c>
      <c r="J86" s="841"/>
    </row>
    <row r="87" spans="1:10" x14ac:dyDescent="0.35">
      <c r="A87" s="800"/>
      <c r="B87" s="800"/>
      <c r="C87" s="800" t="s">
        <v>82</v>
      </c>
      <c r="D87" s="800"/>
      <c r="E87" s="800">
        <v>42</v>
      </c>
      <c r="F87" s="800"/>
      <c r="G87" s="344" t="s">
        <v>107</v>
      </c>
      <c r="H87" s="402" t="s">
        <v>1445</v>
      </c>
      <c r="I87" s="611" t="str">
        <f t="shared" si="3"/>
        <v>EL01420400</v>
      </c>
      <c r="J87" s="841"/>
    </row>
    <row r="88" spans="1:10" x14ac:dyDescent="0.35">
      <c r="A88" s="800"/>
      <c r="B88" s="800"/>
      <c r="C88" s="800" t="s">
        <v>82</v>
      </c>
      <c r="D88" s="800"/>
      <c r="E88" s="800">
        <v>42</v>
      </c>
      <c r="F88" s="800"/>
      <c r="G88" s="300" t="s">
        <v>109</v>
      </c>
      <c r="H88" s="362" t="s">
        <v>1446</v>
      </c>
      <c r="I88" s="744" t="str">
        <f t="shared" si="3"/>
        <v>EL01420500</v>
      </c>
      <c r="J88" s="841"/>
    </row>
    <row r="89" spans="1:10" x14ac:dyDescent="0.35">
      <c r="A89" s="800"/>
      <c r="B89" s="800"/>
      <c r="C89" s="800" t="s">
        <v>82</v>
      </c>
      <c r="D89" s="800"/>
      <c r="E89" s="846">
        <v>50</v>
      </c>
      <c r="F89" s="850" t="s">
        <v>1478</v>
      </c>
      <c r="G89" s="851"/>
      <c r="H89" s="852" t="s">
        <v>1479</v>
      </c>
      <c r="I89" s="854"/>
      <c r="J89" s="841"/>
    </row>
    <row r="90" spans="1:10" x14ac:dyDescent="0.35">
      <c r="A90" s="800"/>
      <c r="B90" s="800"/>
      <c r="C90" s="800" t="s">
        <v>82</v>
      </c>
      <c r="D90" s="800"/>
      <c r="E90" s="366">
        <v>51</v>
      </c>
      <c r="F90" s="102" t="s">
        <v>1480</v>
      </c>
      <c r="G90" s="105" t="s">
        <v>82</v>
      </c>
      <c r="H90" s="237" t="s">
        <v>1481</v>
      </c>
      <c r="I90" s="236" t="str">
        <f t="shared" ref="I90:I147" si="4">$A$4&amp;C90&amp;E90&amp;G90&amp;"00"</f>
        <v>EL01510100</v>
      </c>
      <c r="J90" s="841"/>
    </row>
    <row r="91" spans="1:10" x14ac:dyDescent="0.35">
      <c r="A91" s="800"/>
      <c r="B91" s="800"/>
      <c r="C91" s="800" t="s">
        <v>82</v>
      </c>
      <c r="D91" s="800"/>
      <c r="E91" s="800">
        <v>51</v>
      </c>
      <c r="F91" s="800"/>
      <c r="G91" s="105" t="s">
        <v>103</v>
      </c>
      <c r="H91" s="111" t="s">
        <v>1482</v>
      </c>
      <c r="I91" s="236" t="str">
        <f t="shared" si="4"/>
        <v>EL01510200</v>
      </c>
      <c r="J91" s="841"/>
    </row>
    <row r="92" spans="1:10" x14ac:dyDescent="0.35">
      <c r="A92" s="800"/>
      <c r="B92" s="800"/>
      <c r="C92" s="800" t="s">
        <v>82</v>
      </c>
      <c r="D92" s="800"/>
      <c r="E92" s="800">
        <v>51</v>
      </c>
      <c r="F92" s="800"/>
      <c r="G92" s="105" t="s">
        <v>105</v>
      </c>
      <c r="H92" s="111" t="s">
        <v>1483</v>
      </c>
      <c r="I92" s="236" t="str">
        <f t="shared" si="4"/>
        <v>EL01510300</v>
      </c>
      <c r="J92" s="841"/>
    </row>
    <row r="93" spans="1:10" x14ac:dyDescent="0.35">
      <c r="A93" s="800"/>
      <c r="B93" s="800"/>
      <c r="C93" s="800" t="s">
        <v>82</v>
      </c>
      <c r="D93" s="800"/>
      <c r="E93" s="800">
        <v>51</v>
      </c>
      <c r="F93" s="800"/>
      <c r="G93" s="105" t="s">
        <v>107</v>
      </c>
      <c r="H93" s="111" t="s">
        <v>1484</v>
      </c>
      <c r="I93" s="236" t="str">
        <f t="shared" si="4"/>
        <v>EL01510400</v>
      </c>
      <c r="J93" s="841"/>
    </row>
    <row r="94" spans="1:10" x14ac:dyDescent="0.35">
      <c r="A94" s="800"/>
      <c r="B94" s="800"/>
      <c r="C94" s="800" t="s">
        <v>82</v>
      </c>
      <c r="D94" s="800"/>
      <c r="E94" s="800">
        <v>51</v>
      </c>
      <c r="F94" s="800"/>
      <c r="G94" s="105" t="s">
        <v>109</v>
      </c>
      <c r="H94" s="111" t="s">
        <v>1485</v>
      </c>
      <c r="I94" s="236" t="str">
        <f t="shared" si="4"/>
        <v>EL01510500</v>
      </c>
      <c r="J94" s="841"/>
    </row>
    <row r="95" spans="1:10" x14ac:dyDescent="0.35">
      <c r="A95" s="800"/>
      <c r="B95" s="800"/>
      <c r="C95" s="800" t="s">
        <v>82</v>
      </c>
      <c r="D95" s="800"/>
      <c r="E95" s="800">
        <v>51</v>
      </c>
      <c r="F95" s="800"/>
      <c r="G95" s="105" t="s">
        <v>179</v>
      </c>
      <c r="H95" s="111" t="s">
        <v>1486</v>
      </c>
      <c r="I95" s="236" t="str">
        <f t="shared" si="4"/>
        <v>EL01510600</v>
      </c>
      <c r="J95" s="841"/>
    </row>
    <row r="96" spans="1:10" x14ac:dyDescent="0.35">
      <c r="A96" s="800"/>
      <c r="B96" s="800"/>
      <c r="C96" s="800" t="s">
        <v>82</v>
      </c>
      <c r="D96" s="800"/>
      <c r="E96" s="800">
        <v>51</v>
      </c>
      <c r="F96" s="800"/>
      <c r="G96" s="105" t="s">
        <v>181</v>
      </c>
      <c r="H96" s="111" t="s">
        <v>1487</v>
      </c>
      <c r="I96" s="236" t="str">
        <f t="shared" si="4"/>
        <v>EL01510700</v>
      </c>
      <c r="J96" s="841"/>
    </row>
    <row r="97" spans="1:10" x14ac:dyDescent="0.35">
      <c r="A97" s="800"/>
      <c r="B97" s="800"/>
      <c r="C97" s="800" t="s">
        <v>82</v>
      </c>
      <c r="D97" s="800"/>
      <c r="E97" s="800">
        <v>51</v>
      </c>
      <c r="F97" s="800"/>
      <c r="G97" s="105" t="s">
        <v>192</v>
      </c>
      <c r="H97" s="111" t="s">
        <v>1488</v>
      </c>
      <c r="I97" s="236" t="str">
        <f t="shared" si="4"/>
        <v>EL01510800</v>
      </c>
      <c r="J97" s="841"/>
    </row>
    <row r="98" spans="1:10" x14ac:dyDescent="0.35">
      <c r="A98" s="800"/>
      <c r="B98" s="800"/>
      <c r="C98" s="800" t="s">
        <v>82</v>
      </c>
      <c r="D98" s="800"/>
      <c r="E98" s="800">
        <v>51</v>
      </c>
      <c r="F98" s="800"/>
      <c r="G98" s="105" t="s">
        <v>260</v>
      </c>
      <c r="H98" s="111" t="s">
        <v>1489</v>
      </c>
      <c r="I98" s="236" t="str">
        <f t="shared" si="4"/>
        <v>EL01510900</v>
      </c>
      <c r="J98" s="841"/>
    </row>
    <row r="99" spans="1:10" x14ac:dyDescent="0.35">
      <c r="A99" s="800"/>
      <c r="B99" s="800"/>
      <c r="C99" s="800" t="s">
        <v>82</v>
      </c>
      <c r="D99" s="800"/>
      <c r="E99" s="800">
        <v>51</v>
      </c>
      <c r="F99" s="800"/>
      <c r="G99" s="105" t="s">
        <v>262</v>
      </c>
      <c r="H99" s="111" t="s">
        <v>1490</v>
      </c>
      <c r="I99" s="236" t="str">
        <f t="shared" si="4"/>
        <v>EL01511000</v>
      </c>
      <c r="J99" s="841"/>
    </row>
    <row r="100" spans="1:10" x14ac:dyDescent="0.35">
      <c r="A100" s="800"/>
      <c r="B100" s="800"/>
      <c r="C100" s="800" t="s">
        <v>82</v>
      </c>
      <c r="D100" s="800"/>
      <c r="E100" s="800">
        <v>51</v>
      </c>
      <c r="F100" s="800"/>
      <c r="G100" s="105" t="s">
        <v>382</v>
      </c>
      <c r="H100" s="111" t="s">
        <v>1491</v>
      </c>
      <c r="I100" s="236" t="str">
        <f t="shared" si="4"/>
        <v>EL01511100</v>
      </c>
      <c r="J100" s="841"/>
    </row>
    <row r="101" spans="1:10" x14ac:dyDescent="0.35">
      <c r="A101" s="800"/>
      <c r="B101" s="800"/>
      <c r="C101" s="800" t="s">
        <v>82</v>
      </c>
      <c r="D101" s="800"/>
      <c r="E101" s="800">
        <v>51</v>
      </c>
      <c r="F101" s="800"/>
      <c r="G101" s="105" t="s">
        <v>384</v>
      </c>
      <c r="H101" s="111" t="s">
        <v>1492</v>
      </c>
      <c r="I101" s="236" t="str">
        <f t="shared" si="4"/>
        <v>EL01511200</v>
      </c>
      <c r="J101" s="841"/>
    </row>
    <row r="102" spans="1:10" x14ac:dyDescent="0.35">
      <c r="A102" s="800"/>
      <c r="B102" s="800"/>
      <c r="C102" s="800" t="s">
        <v>82</v>
      </c>
      <c r="D102" s="800"/>
      <c r="E102" s="800">
        <v>51</v>
      </c>
      <c r="F102" s="800"/>
      <c r="G102" s="105" t="s">
        <v>386</v>
      </c>
      <c r="H102" s="111" t="s">
        <v>1493</v>
      </c>
      <c r="I102" s="236" t="str">
        <f t="shared" si="4"/>
        <v>EL01511300</v>
      </c>
      <c r="J102" s="841"/>
    </row>
    <row r="103" spans="1:10" x14ac:dyDescent="0.35">
      <c r="A103" s="800"/>
      <c r="B103" s="800"/>
      <c r="C103" s="800" t="s">
        <v>82</v>
      </c>
      <c r="D103" s="800"/>
      <c r="E103" s="800">
        <v>51</v>
      </c>
      <c r="F103" s="800"/>
      <c r="G103" s="105" t="s">
        <v>1077</v>
      </c>
      <c r="H103" s="111" t="s">
        <v>1494</v>
      </c>
      <c r="I103" s="236" t="str">
        <f t="shared" si="4"/>
        <v>EL01511400</v>
      </c>
      <c r="J103" s="841"/>
    </row>
    <row r="104" spans="1:10" x14ac:dyDescent="0.35">
      <c r="A104" s="800"/>
      <c r="B104" s="800"/>
      <c r="C104" s="800" t="s">
        <v>82</v>
      </c>
      <c r="D104" s="800"/>
      <c r="E104" s="800">
        <v>51</v>
      </c>
      <c r="F104" s="800"/>
      <c r="G104" s="105" t="s">
        <v>1079</v>
      </c>
      <c r="H104" s="111" t="s">
        <v>1495</v>
      </c>
      <c r="I104" s="236" t="str">
        <f t="shared" si="4"/>
        <v>EL01511500</v>
      </c>
      <c r="J104" s="841"/>
    </row>
    <row r="105" spans="1:10" x14ac:dyDescent="0.35">
      <c r="A105" s="800"/>
      <c r="B105" s="800"/>
      <c r="C105" s="800" t="s">
        <v>82</v>
      </c>
      <c r="D105" s="800"/>
      <c r="E105" s="800">
        <v>51</v>
      </c>
      <c r="F105" s="800"/>
      <c r="G105" s="105" t="s">
        <v>1081</v>
      </c>
      <c r="H105" s="111" t="s">
        <v>1496</v>
      </c>
      <c r="I105" s="236" t="str">
        <f t="shared" si="4"/>
        <v>EL01511600</v>
      </c>
      <c r="J105" s="841"/>
    </row>
    <row r="106" spans="1:10" x14ac:dyDescent="0.35">
      <c r="A106" s="800"/>
      <c r="B106" s="800"/>
      <c r="C106" s="800" t="s">
        <v>82</v>
      </c>
      <c r="D106" s="800"/>
      <c r="E106" s="800">
        <v>51</v>
      </c>
      <c r="F106" s="800"/>
      <c r="G106" s="105" t="s">
        <v>1083</v>
      </c>
      <c r="H106" s="111" t="s">
        <v>1497</v>
      </c>
      <c r="I106" s="236" t="str">
        <f t="shared" si="4"/>
        <v>EL01511700</v>
      </c>
      <c r="J106" s="841"/>
    </row>
    <row r="107" spans="1:10" x14ac:dyDescent="0.35">
      <c r="A107" s="800"/>
      <c r="B107" s="800"/>
      <c r="C107" s="800" t="s">
        <v>82</v>
      </c>
      <c r="D107" s="800"/>
      <c r="E107" s="800">
        <v>51</v>
      </c>
      <c r="F107" s="800"/>
      <c r="G107" s="105" t="s">
        <v>1085</v>
      </c>
      <c r="H107" s="111" t="s">
        <v>1498</v>
      </c>
      <c r="I107" s="236" t="str">
        <f t="shared" si="4"/>
        <v>EL01511800</v>
      </c>
      <c r="J107" s="841"/>
    </row>
    <row r="108" spans="1:10" x14ac:dyDescent="0.35">
      <c r="A108" s="800"/>
      <c r="B108" s="800"/>
      <c r="C108" s="800" t="s">
        <v>82</v>
      </c>
      <c r="D108" s="800"/>
      <c r="E108" s="800">
        <v>51</v>
      </c>
      <c r="F108" s="800"/>
      <c r="G108" s="105" t="s">
        <v>1087</v>
      </c>
      <c r="H108" s="111" t="s">
        <v>1499</v>
      </c>
      <c r="I108" s="236" t="str">
        <f t="shared" si="4"/>
        <v>EL01511900</v>
      </c>
      <c r="J108" s="841"/>
    </row>
    <row r="109" spans="1:10" x14ac:dyDescent="0.35">
      <c r="A109" s="800"/>
      <c r="B109" s="800"/>
      <c r="C109" s="800" t="s">
        <v>82</v>
      </c>
      <c r="D109" s="800"/>
      <c r="E109" s="800">
        <v>51</v>
      </c>
      <c r="F109" s="800"/>
      <c r="G109" s="105" t="s">
        <v>1089</v>
      </c>
      <c r="H109" s="111" t="s">
        <v>1500</v>
      </c>
      <c r="I109" s="236" t="str">
        <f t="shared" si="4"/>
        <v>EL01512000</v>
      </c>
      <c r="J109" s="841"/>
    </row>
    <row r="110" spans="1:10" x14ac:dyDescent="0.35">
      <c r="A110" s="800"/>
      <c r="B110" s="800"/>
      <c r="C110" s="800" t="s">
        <v>82</v>
      </c>
      <c r="D110" s="800"/>
      <c r="E110" s="800">
        <v>51</v>
      </c>
      <c r="F110" s="800"/>
      <c r="G110" s="105" t="s">
        <v>1090</v>
      </c>
      <c r="H110" s="111" t="s">
        <v>1501</v>
      </c>
      <c r="I110" s="236" t="str">
        <f t="shared" si="4"/>
        <v>EL01512100</v>
      </c>
      <c r="J110" s="841"/>
    </row>
    <row r="111" spans="1:10" x14ac:dyDescent="0.35">
      <c r="A111" s="800"/>
      <c r="B111" s="800"/>
      <c r="C111" s="800" t="s">
        <v>82</v>
      </c>
      <c r="D111" s="800"/>
      <c r="E111" s="800">
        <v>51</v>
      </c>
      <c r="F111" s="800"/>
      <c r="G111" s="105" t="s">
        <v>1502</v>
      </c>
      <c r="H111" s="111" t="s">
        <v>1503</v>
      </c>
      <c r="I111" s="236" t="str">
        <f t="shared" si="4"/>
        <v>EL01512200</v>
      </c>
      <c r="J111" s="841"/>
    </row>
    <row r="112" spans="1:10" x14ac:dyDescent="0.35">
      <c r="A112" s="800"/>
      <c r="B112" s="800"/>
      <c r="C112" s="800" t="s">
        <v>82</v>
      </c>
      <c r="D112" s="800"/>
      <c r="E112" s="800">
        <v>51</v>
      </c>
      <c r="F112" s="800"/>
      <c r="G112" s="105" t="s">
        <v>1504</v>
      </c>
      <c r="H112" s="111" t="s">
        <v>1505</v>
      </c>
      <c r="I112" s="236" t="str">
        <f t="shared" si="4"/>
        <v>EL01512300</v>
      </c>
      <c r="J112" s="841"/>
    </row>
    <row r="113" spans="1:10" x14ac:dyDescent="0.35">
      <c r="A113" s="800"/>
      <c r="B113" s="800"/>
      <c r="C113" s="800" t="s">
        <v>82</v>
      </c>
      <c r="D113" s="800"/>
      <c r="E113" s="800">
        <v>51</v>
      </c>
      <c r="F113" s="800"/>
      <c r="G113" s="105" t="s">
        <v>1506</v>
      </c>
      <c r="H113" s="111" t="s">
        <v>1507</v>
      </c>
      <c r="I113" s="236" t="str">
        <f t="shared" si="4"/>
        <v>EL01512400</v>
      </c>
      <c r="J113" s="841"/>
    </row>
    <row r="114" spans="1:10" x14ac:dyDescent="0.35">
      <c r="A114" s="800"/>
      <c r="B114" s="800"/>
      <c r="C114" s="800" t="s">
        <v>82</v>
      </c>
      <c r="D114" s="800"/>
      <c r="E114" s="800">
        <v>51</v>
      </c>
      <c r="F114" s="800"/>
      <c r="G114" s="105" t="s">
        <v>1508</v>
      </c>
      <c r="H114" s="111" t="s">
        <v>1509</v>
      </c>
      <c r="I114" s="236" t="str">
        <f t="shared" si="4"/>
        <v>EL01512500</v>
      </c>
      <c r="J114" s="841"/>
    </row>
    <row r="115" spans="1:10" x14ac:dyDescent="0.35">
      <c r="A115" s="800"/>
      <c r="B115" s="800"/>
      <c r="C115" s="800" t="s">
        <v>82</v>
      </c>
      <c r="D115" s="800"/>
      <c r="E115" s="800">
        <v>51</v>
      </c>
      <c r="F115" s="800"/>
      <c r="G115" s="105" t="s">
        <v>1510</v>
      </c>
      <c r="H115" s="111" t="s">
        <v>1511</v>
      </c>
      <c r="I115" s="236" t="str">
        <f t="shared" si="4"/>
        <v>EL01512600</v>
      </c>
      <c r="J115" s="841"/>
    </row>
    <row r="116" spans="1:10" x14ac:dyDescent="0.35">
      <c r="A116" s="800"/>
      <c r="B116" s="800"/>
      <c r="C116" s="800" t="s">
        <v>82</v>
      </c>
      <c r="D116" s="800"/>
      <c r="E116" s="800">
        <v>51</v>
      </c>
      <c r="F116" s="800"/>
      <c r="G116" s="105" t="s">
        <v>1512</v>
      </c>
      <c r="H116" s="111" t="s">
        <v>1513</v>
      </c>
      <c r="I116" s="236" t="str">
        <f t="shared" si="4"/>
        <v>EL01512700</v>
      </c>
      <c r="J116" s="841"/>
    </row>
    <row r="117" spans="1:10" x14ac:dyDescent="0.35">
      <c r="A117" s="800"/>
      <c r="B117" s="800"/>
      <c r="C117" s="800" t="s">
        <v>82</v>
      </c>
      <c r="D117" s="800"/>
      <c r="E117" s="800">
        <v>51</v>
      </c>
      <c r="F117" s="800"/>
      <c r="G117" s="105" t="s">
        <v>1514</v>
      </c>
      <c r="H117" s="111" t="s">
        <v>1515</v>
      </c>
      <c r="I117" s="236" t="str">
        <f t="shared" si="4"/>
        <v>EL01512800</v>
      </c>
      <c r="J117" s="841"/>
    </row>
    <row r="118" spans="1:10" x14ac:dyDescent="0.35">
      <c r="A118" s="800"/>
      <c r="B118" s="800"/>
      <c r="C118" s="800" t="s">
        <v>82</v>
      </c>
      <c r="D118" s="800"/>
      <c r="E118" s="800">
        <v>51</v>
      </c>
      <c r="F118" s="800"/>
      <c r="G118" s="105" t="s">
        <v>1516</v>
      </c>
      <c r="H118" s="111" t="s">
        <v>1517</v>
      </c>
      <c r="I118" s="236" t="str">
        <f>$A$4&amp;C118&amp;E118&amp;G118&amp;"00"</f>
        <v>EL01512900</v>
      </c>
      <c r="J118" s="841"/>
    </row>
    <row r="119" spans="1:10" x14ac:dyDescent="0.35">
      <c r="A119" s="800"/>
      <c r="B119" s="800"/>
      <c r="C119" s="800" t="s">
        <v>82</v>
      </c>
      <c r="D119" s="800"/>
      <c r="E119" s="800">
        <v>51</v>
      </c>
      <c r="F119" s="800"/>
      <c r="G119" s="105">
        <v>30</v>
      </c>
      <c r="H119" s="111" t="s">
        <v>1518</v>
      </c>
      <c r="I119" s="236" t="str">
        <f>$A$4&amp;C119&amp;E119&amp;G119&amp;"00"</f>
        <v>EL01513000</v>
      </c>
      <c r="J119" s="841"/>
    </row>
    <row r="120" spans="1:10" x14ac:dyDescent="0.35">
      <c r="A120" s="800"/>
      <c r="B120" s="800"/>
      <c r="C120" s="800" t="s">
        <v>82</v>
      </c>
      <c r="D120" s="800"/>
      <c r="E120" s="800">
        <v>51</v>
      </c>
      <c r="F120" s="800"/>
      <c r="G120" s="105">
        <v>31</v>
      </c>
      <c r="H120" s="111" t="s">
        <v>1519</v>
      </c>
      <c r="I120" s="236" t="str">
        <f>$A$4&amp;C120&amp;E120&amp;G120&amp;"00"</f>
        <v>EL01513100</v>
      </c>
      <c r="J120" s="841"/>
    </row>
    <row r="121" spans="1:10" x14ac:dyDescent="0.35">
      <c r="A121" s="800"/>
      <c r="B121" s="800"/>
      <c r="C121" s="800" t="s">
        <v>82</v>
      </c>
      <c r="D121" s="800"/>
      <c r="E121" s="800">
        <v>51</v>
      </c>
      <c r="F121" s="800"/>
      <c r="G121" s="101">
        <v>32</v>
      </c>
      <c r="H121" s="126" t="s">
        <v>1520</v>
      </c>
      <c r="I121" s="262" t="str">
        <f t="shared" si="4"/>
        <v>EL01513200</v>
      </c>
      <c r="J121" s="841"/>
    </row>
    <row r="122" spans="1:10" x14ac:dyDescent="0.35">
      <c r="A122" s="800"/>
      <c r="B122" s="800"/>
      <c r="C122" s="800" t="s">
        <v>82</v>
      </c>
      <c r="D122" s="800"/>
      <c r="E122" s="366">
        <v>52</v>
      </c>
      <c r="F122" s="493" t="s">
        <v>1521</v>
      </c>
      <c r="G122" s="213" t="s">
        <v>82</v>
      </c>
      <c r="H122" s="200" t="s">
        <v>1522</v>
      </c>
      <c r="I122" s="177" t="str">
        <f t="shared" si="4"/>
        <v>EL01520100</v>
      </c>
      <c r="J122" s="841"/>
    </row>
    <row r="123" spans="1:10" x14ac:dyDescent="0.35">
      <c r="A123" s="800"/>
      <c r="B123" s="800"/>
      <c r="C123" s="800" t="s">
        <v>82</v>
      </c>
      <c r="D123" s="800"/>
      <c r="E123" s="800">
        <v>52</v>
      </c>
      <c r="F123" s="800"/>
      <c r="G123" s="105" t="s">
        <v>103</v>
      </c>
      <c r="H123" s="111" t="s">
        <v>1523</v>
      </c>
      <c r="I123" s="236" t="str">
        <f t="shared" si="4"/>
        <v>EL01520200</v>
      </c>
      <c r="J123" s="841"/>
    </row>
    <row r="124" spans="1:10" x14ac:dyDescent="0.35">
      <c r="A124" s="800"/>
      <c r="B124" s="800"/>
      <c r="C124" s="800" t="s">
        <v>82</v>
      </c>
      <c r="D124" s="800"/>
      <c r="E124" s="800">
        <v>52</v>
      </c>
      <c r="F124" s="800"/>
      <c r="G124" s="429" t="s">
        <v>105</v>
      </c>
      <c r="H124" s="186" t="s">
        <v>1524</v>
      </c>
      <c r="I124" s="395" t="str">
        <f t="shared" si="4"/>
        <v>EL01520300</v>
      </c>
      <c r="J124" s="841"/>
    </row>
    <row r="125" spans="1:10" x14ac:dyDescent="0.35">
      <c r="A125" s="800"/>
      <c r="B125" s="800"/>
      <c r="C125" s="800" t="s">
        <v>82</v>
      </c>
      <c r="D125" s="800"/>
      <c r="E125" s="366">
        <v>53</v>
      </c>
      <c r="F125" s="493" t="s">
        <v>1525</v>
      </c>
      <c r="G125" s="213" t="s">
        <v>82</v>
      </c>
      <c r="H125" s="200" t="s">
        <v>1526</v>
      </c>
      <c r="I125" s="177" t="str">
        <f t="shared" si="4"/>
        <v>EL01530100</v>
      </c>
      <c r="J125" s="841"/>
    </row>
    <row r="126" spans="1:10" x14ac:dyDescent="0.35">
      <c r="A126" s="800"/>
      <c r="B126" s="800"/>
      <c r="C126" s="800" t="s">
        <v>82</v>
      </c>
      <c r="D126" s="800"/>
      <c r="E126" s="800">
        <v>53</v>
      </c>
      <c r="F126" s="800"/>
      <c r="G126" s="105" t="s">
        <v>103</v>
      </c>
      <c r="H126" s="111" t="s">
        <v>1527</v>
      </c>
      <c r="I126" s="236" t="str">
        <f t="shared" si="4"/>
        <v>EL01530200</v>
      </c>
      <c r="J126" s="841"/>
    </row>
    <row r="127" spans="1:10" x14ac:dyDescent="0.35">
      <c r="A127" s="800"/>
      <c r="B127" s="800"/>
      <c r="C127" s="800" t="s">
        <v>82</v>
      </c>
      <c r="D127" s="800"/>
      <c r="E127" s="800">
        <v>53</v>
      </c>
      <c r="F127" s="800"/>
      <c r="G127" s="105" t="s">
        <v>105</v>
      </c>
      <c r="H127" s="111" t="s">
        <v>1528</v>
      </c>
      <c r="I127" s="236" t="str">
        <f t="shared" si="4"/>
        <v>EL01530300</v>
      </c>
      <c r="J127" s="841"/>
    </row>
    <row r="128" spans="1:10" x14ac:dyDescent="0.35">
      <c r="A128" s="800"/>
      <c r="B128" s="800"/>
      <c r="C128" s="800" t="s">
        <v>82</v>
      </c>
      <c r="D128" s="800"/>
      <c r="E128" s="800">
        <v>53</v>
      </c>
      <c r="F128" s="800"/>
      <c r="G128" s="105" t="s">
        <v>107</v>
      </c>
      <c r="H128" s="111" t="s">
        <v>1529</v>
      </c>
      <c r="I128" s="236" t="str">
        <f t="shared" si="4"/>
        <v>EL01530400</v>
      </c>
      <c r="J128" s="841"/>
    </row>
    <row r="129" spans="1:10" x14ac:dyDescent="0.35">
      <c r="A129" s="800"/>
      <c r="B129" s="800"/>
      <c r="C129" s="800" t="s">
        <v>82</v>
      </c>
      <c r="D129" s="800"/>
      <c r="E129" s="800">
        <v>53</v>
      </c>
      <c r="F129" s="800"/>
      <c r="G129" s="105" t="s">
        <v>109</v>
      </c>
      <c r="H129" s="111" t="s">
        <v>1530</v>
      </c>
      <c r="I129" s="236" t="str">
        <f t="shared" si="4"/>
        <v>EL01530500</v>
      </c>
      <c r="J129" s="841"/>
    </row>
    <row r="130" spans="1:10" x14ac:dyDescent="0.35">
      <c r="A130" s="800"/>
      <c r="B130" s="800"/>
      <c r="C130" s="800" t="s">
        <v>82</v>
      </c>
      <c r="D130" s="800"/>
      <c r="E130" s="800">
        <v>53</v>
      </c>
      <c r="F130" s="800"/>
      <c r="G130" s="105" t="s">
        <v>179</v>
      </c>
      <c r="H130" s="111" t="s">
        <v>1531</v>
      </c>
      <c r="I130" s="236" t="str">
        <f t="shared" si="4"/>
        <v>EL01530600</v>
      </c>
      <c r="J130" s="841"/>
    </row>
    <row r="131" spans="1:10" x14ac:dyDescent="0.35">
      <c r="A131" s="800"/>
      <c r="B131" s="800"/>
      <c r="C131" s="800" t="s">
        <v>82</v>
      </c>
      <c r="D131" s="800"/>
      <c r="E131" s="800">
        <v>53</v>
      </c>
      <c r="F131" s="800"/>
      <c r="G131" s="105" t="s">
        <v>181</v>
      </c>
      <c r="H131" s="111" t="s">
        <v>1532</v>
      </c>
      <c r="I131" s="236" t="str">
        <f t="shared" si="4"/>
        <v>EL01530700</v>
      </c>
      <c r="J131" s="841"/>
    </row>
    <row r="132" spans="1:10" x14ac:dyDescent="0.35">
      <c r="A132" s="800"/>
      <c r="B132" s="800"/>
      <c r="C132" s="800" t="s">
        <v>82</v>
      </c>
      <c r="D132" s="800"/>
      <c r="E132" s="800">
        <v>53</v>
      </c>
      <c r="F132" s="800"/>
      <c r="G132" s="429" t="s">
        <v>192</v>
      </c>
      <c r="H132" s="186" t="s">
        <v>1533</v>
      </c>
      <c r="I132" s="395" t="str">
        <f t="shared" si="4"/>
        <v>EL01530800</v>
      </c>
      <c r="J132" s="841"/>
    </row>
    <row r="133" spans="1:10" x14ac:dyDescent="0.35">
      <c r="A133" s="800"/>
      <c r="B133" s="800"/>
      <c r="C133" s="800" t="s">
        <v>82</v>
      </c>
      <c r="D133" s="800"/>
      <c r="E133" s="366">
        <v>54</v>
      </c>
      <c r="F133" s="493" t="s">
        <v>1534</v>
      </c>
      <c r="G133" s="213" t="s">
        <v>82</v>
      </c>
      <c r="H133" s="200" t="s">
        <v>1535</v>
      </c>
      <c r="I133" s="177" t="str">
        <f t="shared" si="4"/>
        <v>EL01540100</v>
      </c>
      <c r="J133" s="841"/>
    </row>
    <row r="134" spans="1:10" x14ac:dyDescent="0.35">
      <c r="A134" s="800"/>
      <c r="B134" s="800"/>
      <c r="C134" s="800" t="s">
        <v>82</v>
      </c>
      <c r="D134" s="800"/>
      <c r="E134" s="800">
        <v>54</v>
      </c>
      <c r="F134" s="800"/>
      <c r="G134" s="105" t="s">
        <v>103</v>
      </c>
      <c r="H134" s="111" t="s">
        <v>1536</v>
      </c>
      <c r="I134" s="174" t="str">
        <f t="shared" si="4"/>
        <v>EL01540200</v>
      </c>
      <c r="J134" s="841"/>
    </row>
    <row r="135" spans="1:10" x14ac:dyDescent="0.35">
      <c r="A135" s="800"/>
      <c r="B135" s="800"/>
      <c r="C135" s="800" t="s">
        <v>82</v>
      </c>
      <c r="D135" s="800"/>
      <c r="E135" s="800">
        <v>54</v>
      </c>
      <c r="F135" s="800"/>
      <c r="G135" s="112" t="s">
        <v>105</v>
      </c>
      <c r="H135" s="111" t="s">
        <v>1537</v>
      </c>
      <c r="I135" s="174" t="str">
        <f t="shared" si="4"/>
        <v>EL01540300</v>
      </c>
      <c r="J135" s="841"/>
    </row>
    <row r="136" spans="1:10" x14ac:dyDescent="0.35">
      <c r="A136" s="800"/>
      <c r="B136" s="800"/>
      <c r="C136" s="800" t="s">
        <v>82</v>
      </c>
      <c r="D136" s="800"/>
      <c r="E136" s="800">
        <v>54</v>
      </c>
      <c r="F136" s="800"/>
      <c r="G136" s="122" t="s">
        <v>107</v>
      </c>
      <c r="H136" s="186" t="s">
        <v>1538</v>
      </c>
      <c r="I136" s="209" t="str">
        <f t="shared" si="4"/>
        <v>EL01540400</v>
      </c>
      <c r="J136" s="841"/>
    </row>
    <row r="137" spans="1:10" x14ac:dyDescent="0.35">
      <c r="A137" s="800"/>
      <c r="B137" s="800"/>
      <c r="C137" s="800" t="s">
        <v>82</v>
      </c>
      <c r="D137" s="800"/>
      <c r="E137" s="366">
        <v>55</v>
      </c>
      <c r="F137" s="199" t="s">
        <v>1539</v>
      </c>
      <c r="G137" s="213" t="s">
        <v>82</v>
      </c>
      <c r="H137" s="200" t="s">
        <v>1540</v>
      </c>
      <c r="I137" s="177" t="str">
        <f t="shared" si="4"/>
        <v>EL01550100</v>
      </c>
      <c r="J137" s="841"/>
    </row>
    <row r="138" spans="1:10" x14ac:dyDescent="0.35">
      <c r="A138" s="800"/>
      <c r="B138" s="800"/>
      <c r="C138" s="800" t="s">
        <v>82</v>
      </c>
      <c r="D138" s="800"/>
      <c r="E138" s="800">
        <v>55</v>
      </c>
      <c r="F138" s="800"/>
      <c r="G138" s="112" t="s">
        <v>103</v>
      </c>
      <c r="H138" s="111" t="s">
        <v>1541</v>
      </c>
      <c r="I138" s="174" t="str">
        <f t="shared" si="4"/>
        <v>EL01550200</v>
      </c>
      <c r="J138" s="841"/>
    </row>
    <row r="139" spans="1:10" x14ac:dyDescent="0.35">
      <c r="A139" s="800"/>
      <c r="B139" s="800"/>
      <c r="C139" s="800" t="s">
        <v>82</v>
      </c>
      <c r="D139" s="800"/>
      <c r="E139" s="800">
        <v>55</v>
      </c>
      <c r="F139" s="800"/>
      <c r="G139" s="112" t="s">
        <v>105</v>
      </c>
      <c r="H139" s="111" t="s">
        <v>1542</v>
      </c>
      <c r="I139" s="174" t="str">
        <f t="shared" si="4"/>
        <v>EL01550300</v>
      </c>
      <c r="J139" s="841"/>
    </row>
    <row r="140" spans="1:10" x14ac:dyDescent="0.35">
      <c r="A140" s="800"/>
      <c r="B140" s="800"/>
      <c r="C140" s="800" t="s">
        <v>82</v>
      </c>
      <c r="D140" s="800"/>
      <c r="E140" s="800">
        <v>55</v>
      </c>
      <c r="F140" s="800"/>
      <c r="G140" s="112" t="s">
        <v>107</v>
      </c>
      <c r="H140" s="111" t="s">
        <v>1543</v>
      </c>
      <c r="I140" s="174" t="str">
        <f t="shared" si="4"/>
        <v>EL01550400</v>
      </c>
      <c r="J140" s="841"/>
    </row>
    <row r="141" spans="1:10" x14ac:dyDescent="0.35">
      <c r="A141" s="800"/>
      <c r="B141" s="800"/>
      <c r="C141" s="800" t="s">
        <v>82</v>
      </c>
      <c r="D141" s="800"/>
      <c r="E141" s="800">
        <v>55</v>
      </c>
      <c r="F141" s="800"/>
      <c r="G141" s="112" t="s">
        <v>109</v>
      </c>
      <c r="H141" s="111" t="s">
        <v>1544</v>
      </c>
      <c r="I141" s="174" t="str">
        <f t="shared" si="4"/>
        <v>EL01550500</v>
      </c>
      <c r="J141" s="841"/>
    </row>
    <row r="142" spans="1:10" x14ac:dyDescent="0.35">
      <c r="A142" s="800"/>
      <c r="B142" s="800"/>
      <c r="C142" s="800" t="s">
        <v>82</v>
      </c>
      <c r="D142" s="800"/>
      <c r="E142" s="800">
        <v>55</v>
      </c>
      <c r="F142" s="800"/>
      <c r="G142" s="112" t="s">
        <v>179</v>
      </c>
      <c r="H142" s="111" t="s">
        <v>1545</v>
      </c>
      <c r="I142" s="174" t="str">
        <f t="shared" si="4"/>
        <v>EL01550600</v>
      </c>
      <c r="J142" s="841"/>
    </row>
    <row r="143" spans="1:10" x14ac:dyDescent="0.35">
      <c r="A143" s="800"/>
      <c r="B143" s="800"/>
      <c r="C143" s="800" t="s">
        <v>82</v>
      </c>
      <c r="D143" s="800"/>
      <c r="E143" s="800">
        <v>55</v>
      </c>
      <c r="F143" s="800"/>
      <c r="G143" s="122" t="s">
        <v>181</v>
      </c>
      <c r="H143" s="186" t="s">
        <v>1546</v>
      </c>
      <c r="I143" s="209" t="str">
        <f t="shared" si="4"/>
        <v>EL01550700</v>
      </c>
      <c r="J143" s="841"/>
    </row>
    <row r="144" spans="1:10" x14ac:dyDescent="0.35">
      <c r="A144" s="800"/>
      <c r="B144" s="800"/>
      <c r="C144" s="800" t="s">
        <v>82</v>
      </c>
      <c r="D144" s="800"/>
      <c r="E144" s="366">
        <v>56</v>
      </c>
      <c r="F144" s="199" t="s">
        <v>1547</v>
      </c>
      <c r="G144" s="849" t="s">
        <v>82</v>
      </c>
      <c r="H144" s="317" t="s">
        <v>1548</v>
      </c>
      <c r="I144" s="609" t="str">
        <f t="shared" si="4"/>
        <v>EL01560100</v>
      </c>
      <c r="J144" s="841"/>
    </row>
    <row r="145" spans="1:10" x14ac:dyDescent="0.35">
      <c r="A145" s="800"/>
      <c r="B145" s="800"/>
      <c r="C145" s="800" t="s">
        <v>82</v>
      </c>
      <c r="D145" s="800"/>
      <c r="E145" s="800">
        <v>56</v>
      </c>
      <c r="F145" s="800"/>
      <c r="G145" s="344" t="s">
        <v>103</v>
      </c>
      <c r="H145" s="402" t="s">
        <v>1549</v>
      </c>
      <c r="I145" s="611" t="str">
        <f t="shared" si="4"/>
        <v>EL01560200</v>
      </c>
      <c r="J145" s="841"/>
    </row>
    <row r="146" spans="1:10" x14ac:dyDescent="0.35">
      <c r="A146" s="800"/>
      <c r="B146" s="800"/>
      <c r="C146" s="800" t="s">
        <v>82</v>
      </c>
      <c r="D146" s="800"/>
      <c r="E146" s="800">
        <v>56</v>
      </c>
      <c r="F146" s="800"/>
      <c r="G146" s="344" t="s">
        <v>105</v>
      </c>
      <c r="H146" s="402" t="s">
        <v>1550</v>
      </c>
      <c r="I146" s="611" t="str">
        <f t="shared" si="4"/>
        <v>EL01560300</v>
      </c>
      <c r="J146" s="841"/>
    </row>
    <row r="147" spans="1:10" x14ac:dyDescent="0.35">
      <c r="A147" s="800"/>
      <c r="B147" s="800"/>
      <c r="C147" s="800" t="s">
        <v>82</v>
      </c>
      <c r="D147" s="800"/>
      <c r="E147" s="800">
        <v>56</v>
      </c>
      <c r="F147" s="800"/>
      <c r="G147" s="300" t="s">
        <v>107</v>
      </c>
      <c r="H147" s="362" t="s">
        <v>1550</v>
      </c>
      <c r="I147" s="744" t="str">
        <f t="shared" si="4"/>
        <v>EL01560400</v>
      </c>
      <c r="J147" s="841"/>
    </row>
    <row r="148" spans="1:10" x14ac:dyDescent="0.35">
      <c r="A148" s="800"/>
      <c r="B148" s="800"/>
      <c r="C148" s="800" t="s">
        <v>82</v>
      </c>
      <c r="D148" s="800"/>
      <c r="E148" s="846">
        <v>60</v>
      </c>
      <c r="F148" s="850" t="s">
        <v>1551</v>
      </c>
      <c r="G148" s="851"/>
      <c r="H148" s="852" t="s">
        <v>1479</v>
      </c>
      <c r="I148" s="854"/>
      <c r="J148" s="841"/>
    </row>
    <row r="149" spans="1:10" ht="29" x14ac:dyDescent="0.35">
      <c r="A149" s="800"/>
      <c r="B149" s="800"/>
      <c r="C149" s="800" t="s">
        <v>82</v>
      </c>
      <c r="D149" s="800"/>
      <c r="E149" s="366">
        <v>61</v>
      </c>
      <c r="F149" s="857" t="s">
        <v>1552</v>
      </c>
      <c r="G149" s="740" t="s">
        <v>82</v>
      </c>
      <c r="H149" s="741" t="s">
        <v>1553</v>
      </c>
      <c r="I149" s="591" t="str">
        <f t="shared" ref="I149:I184" si="5">$A$4&amp;C149&amp;E149&amp;G149&amp;"00"</f>
        <v>EL01610100</v>
      </c>
      <c r="J149" s="841"/>
    </row>
    <row r="150" spans="1:10" x14ac:dyDescent="0.35">
      <c r="A150" s="800"/>
      <c r="B150" s="800"/>
      <c r="C150" s="800" t="s">
        <v>82</v>
      </c>
      <c r="D150" s="800"/>
      <c r="E150" s="800">
        <v>61</v>
      </c>
      <c r="F150" s="800"/>
      <c r="G150" s="105" t="s">
        <v>103</v>
      </c>
      <c r="H150" s="111" t="s">
        <v>1554</v>
      </c>
      <c r="I150" s="236" t="str">
        <f t="shared" si="5"/>
        <v>EL01610200</v>
      </c>
      <c r="J150" s="841"/>
    </row>
    <row r="151" spans="1:10" x14ac:dyDescent="0.35">
      <c r="A151" s="800"/>
      <c r="B151" s="800"/>
      <c r="C151" s="800" t="s">
        <v>82</v>
      </c>
      <c r="D151" s="800"/>
      <c r="E151" s="800">
        <v>61</v>
      </c>
      <c r="F151" s="800"/>
      <c r="G151" s="429" t="s">
        <v>105</v>
      </c>
      <c r="H151" s="186" t="s">
        <v>1555</v>
      </c>
      <c r="I151" s="395" t="str">
        <f t="shared" si="5"/>
        <v>EL01610300</v>
      </c>
      <c r="J151" s="841"/>
    </row>
    <row r="152" spans="1:10" ht="29" x14ac:dyDescent="0.35">
      <c r="A152" s="800"/>
      <c r="B152" s="800"/>
      <c r="C152" s="800" t="s">
        <v>82</v>
      </c>
      <c r="D152" s="800"/>
      <c r="E152" s="366">
        <v>62</v>
      </c>
      <c r="F152" s="431" t="s">
        <v>1556</v>
      </c>
      <c r="G152" s="740" t="s">
        <v>82</v>
      </c>
      <c r="H152" s="741" t="s">
        <v>1557</v>
      </c>
      <c r="I152" s="591" t="str">
        <f t="shared" si="5"/>
        <v>EL01620100</v>
      </c>
      <c r="J152" s="841"/>
    </row>
    <row r="153" spans="1:10" x14ac:dyDescent="0.35">
      <c r="A153" s="800"/>
      <c r="B153" s="800"/>
      <c r="C153" s="800" t="s">
        <v>82</v>
      </c>
      <c r="D153" s="800"/>
      <c r="E153" s="800">
        <v>62</v>
      </c>
      <c r="F153" s="800"/>
      <c r="G153" s="105" t="s">
        <v>103</v>
      </c>
      <c r="H153" s="111" t="s">
        <v>1558</v>
      </c>
      <c r="I153" s="236" t="str">
        <f t="shared" si="5"/>
        <v>EL01620200</v>
      </c>
      <c r="J153" s="841"/>
    </row>
    <row r="154" spans="1:10" x14ac:dyDescent="0.35">
      <c r="A154" s="800"/>
      <c r="B154" s="800"/>
      <c r="C154" s="800" t="s">
        <v>82</v>
      </c>
      <c r="D154" s="800"/>
      <c r="E154" s="800">
        <v>62</v>
      </c>
      <c r="F154" s="800"/>
      <c r="G154" s="105" t="s">
        <v>105</v>
      </c>
      <c r="H154" s="111" t="s">
        <v>1559</v>
      </c>
      <c r="I154" s="236" t="str">
        <f t="shared" si="5"/>
        <v>EL01620300</v>
      </c>
      <c r="J154" s="841"/>
    </row>
    <row r="155" spans="1:10" x14ac:dyDescent="0.35">
      <c r="A155" s="800"/>
      <c r="B155" s="800"/>
      <c r="C155" s="800" t="s">
        <v>82</v>
      </c>
      <c r="D155" s="800"/>
      <c r="E155" s="800">
        <v>62</v>
      </c>
      <c r="F155" s="800"/>
      <c r="G155" s="105" t="s">
        <v>107</v>
      </c>
      <c r="H155" s="111" t="s">
        <v>1560</v>
      </c>
      <c r="I155" s="236" t="str">
        <f t="shared" si="5"/>
        <v>EL01620400</v>
      </c>
      <c r="J155" s="841"/>
    </row>
    <row r="156" spans="1:10" x14ac:dyDescent="0.35">
      <c r="A156" s="800"/>
      <c r="B156" s="800"/>
      <c r="C156" s="800" t="s">
        <v>82</v>
      </c>
      <c r="D156" s="800"/>
      <c r="E156" s="800">
        <v>62</v>
      </c>
      <c r="F156" s="800"/>
      <c r="G156" s="105" t="s">
        <v>109</v>
      </c>
      <c r="H156" s="111" t="s">
        <v>1561</v>
      </c>
      <c r="I156" s="236" t="str">
        <f t="shared" si="5"/>
        <v>EL01620500</v>
      </c>
      <c r="J156" s="841"/>
    </row>
    <row r="157" spans="1:10" x14ac:dyDescent="0.35">
      <c r="A157" s="800"/>
      <c r="B157" s="800"/>
      <c r="C157" s="800" t="s">
        <v>82</v>
      </c>
      <c r="D157" s="800"/>
      <c r="E157" s="800">
        <v>62</v>
      </c>
      <c r="F157" s="800"/>
      <c r="G157" s="105" t="s">
        <v>179</v>
      </c>
      <c r="H157" s="111" t="s">
        <v>1562</v>
      </c>
      <c r="I157" s="236" t="str">
        <f t="shared" si="5"/>
        <v>EL01620600</v>
      </c>
      <c r="J157" s="841"/>
    </row>
    <row r="158" spans="1:10" x14ac:dyDescent="0.35">
      <c r="A158" s="800"/>
      <c r="B158" s="800"/>
      <c r="C158" s="800" t="s">
        <v>82</v>
      </c>
      <c r="D158" s="800"/>
      <c r="E158" s="800">
        <v>62</v>
      </c>
      <c r="F158" s="800"/>
      <c r="G158" s="105" t="s">
        <v>181</v>
      </c>
      <c r="H158" s="111" t="s">
        <v>1563</v>
      </c>
      <c r="I158" s="236" t="str">
        <f t="shared" si="5"/>
        <v>EL01620700</v>
      </c>
      <c r="J158" s="841"/>
    </row>
    <row r="159" spans="1:10" x14ac:dyDescent="0.35">
      <c r="A159" s="800"/>
      <c r="B159" s="800"/>
      <c r="C159" s="800" t="s">
        <v>82</v>
      </c>
      <c r="D159" s="800"/>
      <c r="E159" s="800">
        <v>62</v>
      </c>
      <c r="F159" s="800"/>
      <c r="G159" s="105" t="s">
        <v>192</v>
      </c>
      <c r="H159" s="111" t="s">
        <v>1564</v>
      </c>
      <c r="I159" s="236" t="str">
        <f t="shared" si="5"/>
        <v>EL01620800</v>
      </c>
      <c r="J159" s="841"/>
    </row>
    <row r="160" spans="1:10" x14ac:dyDescent="0.35">
      <c r="A160" s="800"/>
      <c r="B160" s="800"/>
      <c r="C160" s="800" t="s">
        <v>82</v>
      </c>
      <c r="D160" s="800"/>
      <c r="E160" s="800">
        <v>62</v>
      </c>
      <c r="F160" s="800"/>
      <c r="G160" s="105" t="s">
        <v>260</v>
      </c>
      <c r="H160" s="111" t="s">
        <v>1565</v>
      </c>
      <c r="I160" s="236" t="str">
        <f t="shared" si="5"/>
        <v>EL01620900</v>
      </c>
      <c r="J160" s="841"/>
    </row>
    <row r="161" spans="1:10" x14ac:dyDescent="0.35">
      <c r="A161" s="800"/>
      <c r="B161" s="800"/>
      <c r="C161" s="800" t="s">
        <v>82</v>
      </c>
      <c r="D161" s="800"/>
      <c r="E161" s="800">
        <v>62</v>
      </c>
      <c r="F161" s="800"/>
      <c r="G161" s="105" t="s">
        <v>262</v>
      </c>
      <c r="H161" s="111" t="s">
        <v>1566</v>
      </c>
      <c r="I161" s="236" t="str">
        <f t="shared" si="5"/>
        <v>EL01621000</v>
      </c>
      <c r="J161" s="841"/>
    </row>
    <row r="162" spans="1:10" x14ac:dyDescent="0.35">
      <c r="A162" s="800"/>
      <c r="B162" s="800"/>
      <c r="C162" s="800" t="s">
        <v>82</v>
      </c>
      <c r="D162" s="800"/>
      <c r="E162" s="800">
        <v>62</v>
      </c>
      <c r="F162" s="800"/>
      <c r="G162" s="105" t="s">
        <v>382</v>
      </c>
      <c r="H162" s="111" t="s">
        <v>1567</v>
      </c>
      <c r="I162" s="236" t="str">
        <f t="shared" si="5"/>
        <v>EL01621100</v>
      </c>
      <c r="J162" s="841"/>
    </row>
    <row r="163" spans="1:10" x14ac:dyDescent="0.35">
      <c r="A163" s="800"/>
      <c r="B163" s="800"/>
      <c r="C163" s="800" t="s">
        <v>82</v>
      </c>
      <c r="D163" s="800"/>
      <c r="E163" s="800">
        <v>62</v>
      </c>
      <c r="F163" s="800"/>
      <c r="G163" s="105" t="s">
        <v>384</v>
      </c>
      <c r="H163" s="111" t="s">
        <v>1568</v>
      </c>
      <c r="I163" s="236" t="str">
        <f t="shared" si="5"/>
        <v>EL01621200</v>
      </c>
      <c r="J163" s="841"/>
    </row>
    <row r="164" spans="1:10" x14ac:dyDescent="0.35">
      <c r="A164" s="800"/>
      <c r="B164" s="800"/>
      <c r="C164" s="800" t="s">
        <v>82</v>
      </c>
      <c r="D164" s="800"/>
      <c r="E164" s="800">
        <v>62</v>
      </c>
      <c r="F164" s="800"/>
      <c r="G164" s="105" t="s">
        <v>386</v>
      </c>
      <c r="H164" s="111" t="s">
        <v>1569</v>
      </c>
      <c r="I164" s="236" t="str">
        <f t="shared" si="5"/>
        <v>EL01621300</v>
      </c>
      <c r="J164" s="841"/>
    </row>
    <row r="165" spans="1:10" x14ac:dyDescent="0.35">
      <c r="A165" s="800"/>
      <c r="B165" s="800"/>
      <c r="C165" s="800" t="s">
        <v>82</v>
      </c>
      <c r="D165" s="800"/>
      <c r="E165" s="800">
        <v>62</v>
      </c>
      <c r="F165" s="800"/>
      <c r="G165" s="105" t="s">
        <v>1077</v>
      </c>
      <c r="H165" s="111" t="s">
        <v>1570</v>
      </c>
      <c r="I165" s="236" t="str">
        <f t="shared" si="5"/>
        <v>EL01621400</v>
      </c>
      <c r="J165" s="841"/>
    </row>
    <row r="166" spans="1:10" x14ac:dyDescent="0.35">
      <c r="A166" s="800"/>
      <c r="B166" s="800"/>
      <c r="C166" s="800" t="s">
        <v>82</v>
      </c>
      <c r="D166" s="800"/>
      <c r="E166" s="800">
        <v>62</v>
      </c>
      <c r="F166" s="800"/>
      <c r="G166" s="105" t="s">
        <v>1079</v>
      </c>
      <c r="H166" s="111" t="s">
        <v>1571</v>
      </c>
      <c r="I166" s="236" t="str">
        <f t="shared" si="5"/>
        <v>EL01621500</v>
      </c>
      <c r="J166" s="841"/>
    </row>
    <row r="167" spans="1:10" x14ac:dyDescent="0.35">
      <c r="A167" s="800"/>
      <c r="B167" s="800"/>
      <c r="C167" s="800" t="s">
        <v>82</v>
      </c>
      <c r="D167" s="800"/>
      <c r="E167" s="800">
        <v>62</v>
      </c>
      <c r="F167" s="800"/>
      <c r="G167" s="105" t="s">
        <v>1081</v>
      </c>
      <c r="H167" s="111" t="s">
        <v>1572</v>
      </c>
      <c r="I167" s="236" t="str">
        <f t="shared" si="5"/>
        <v>EL01621600</v>
      </c>
      <c r="J167" s="841"/>
    </row>
    <row r="168" spans="1:10" x14ac:dyDescent="0.35">
      <c r="A168" s="800"/>
      <c r="B168" s="800"/>
      <c r="C168" s="800" t="s">
        <v>82</v>
      </c>
      <c r="D168" s="800"/>
      <c r="E168" s="800">
        <v>62</v>
      </c>
      <c r="F168" s="800"/>
      <c r="G168" s="105" t="s">
        <v>1083</v>
      </c>
      <c r="H168" s="111" t="s">
        <v>1573</v>
      </c>
      <c r="I168" s="236" t="str">
        <f t="shared" si="5"/>
        <v>EL01621700</v>
      </c>
      <c r="J168" s="841"/>
    </row>
    <row r="169" spans="1:10" x14ac:dyDescent="0.35">
      <c r="A169" s="800"/>
      <c r="B169" s="800"/>
      <c r="C169" s="800" t="s">
        <v>82</v>
      </c>
      <c r="D169" s="800"/>
      <c r="E169" s="800">
        <v>62</v>
      </c>
      <c r="F169" s="800"/>
      <c r="G169" s="105" t="s">
        <v>1085</v>
      </c>
      <c r="H169" s="111" t="s">
        <v>1574</v>
      </c>
      <c r="I169" s="236" t="str">
        <f t="shared" si="5"/>
        <v>EL01621800</v>
      </c>
      <c r="J169" s="841"/>
    </row>
    <row r="170" spans="1:10" x14ac:dyDescent="0.35">
      <c r="A170" s="800"/>
      <c r="B170" s="800"/>
      <c r="C170" s="800" t="s">
        <v>82</v>
      </c>
      <c r="D170" s="800"/>
      <c r="E170" s="800">
        <v>62</v>
      </c>
      <c r="F170" s="800"/>
      <c r="G170" s="105" t="s">
        <v>1087</v>
      </c>
      <c r="H170" s="111" t="s">
        <v>1575</v>
      </c>
      <c r="I170" s="236" t="str">
        <f t="shared" si="5"/>
        <v>EL01621900</v>
      </c>
      <c r="J170" s="841"/>
    </row>
    <row r="171" spans="1:10" x14ac:dyDescent="0.35">
      <c r="A171" s="800"/>
      <c r="B171" s="800"/>
      <c r="C171" s="800" t="s">
        <v>82</v>
      </c>
      <c r="D171" s="800"/>
      <c r="E171" s="800">
        <v>62</v>
      </c>
      <c r="F171" s="800"/>
      <c r="G171" s="105" t="s">
        <v>1089</v>
      </c>
      <c r="H171" s="111" t="s">
        <v>1576</v>
      </c>
      <c r="I171" s="236" t="str">
        <f t="shared" si="5"/>
        <v>EL01622000</v>
      </c>
      <c r="J171" s="841"/>
    </row>
    <row r="172" spans="1:10" x14ac:dyDescent="0.35">
      <c r="A172" s="800"/>
      <c r="B172" s="800"/>
      <c r="C172" s="800" t="s">
        <v>82</v>
      </c>
      <c r="D172" s="800"/>
      <c r="E172" s="800">
        <v>62</v>
      </c>
      <c r="F172" s="800"/>
      <c r="G172" s="105" t="s">
        <v>1090</v>
      </c>
      <c r="H172" s="111" t="s">
        <v>1577</v>
      </c>
      <c r="I172" s="236" t="str">
        <f t="shared" si="5"/>
        <v>EL01622100</v>
      </c>
      <c r="J172" s="841"/>
    </row>
    <row r="173" spans="1:10" x14ac:dyDescent="0.35">
      <c r="A173" s="800"/>
      <c r="B173" s="800"/>
      <c r="C173" s="800" t="s">
        <v>82</v>
      </c>
      <c r="D173" s="800"/>
      <c r="E173" s="800">
        <v>62</v>
      </c>
      <c r="F173" s="800"/>
      <c r="G173" s="105" t="s">
        <v>1502</v>
      </c>
      <c r="H173" s="111" t="s">
        <v>1578</v>
      </c>
      <c r="I173" s="236" t="str">
        <f t="shared" si="5"/>
        <v>EL01622200</v>
      </c>
      <c r="J173" s="841"/>
    </row>
    <row r="174" spans="1:10" x14ac:dyDescent="0.35">
      <c r="A174" s="800"/>
      <c r="B174" s="800"/>
      <c r="C174" s="800" t="s">
        <v>82</v>
      </c>
      <c r="D174" s="800"/>
      <c r="E174" s="800">
        <v>62</v>
      </c>
      <c r="F174" s="800"/>
      <c r="G174" s="105" t="s">
        <v>1504</v>
      </c>
      <c r="H174" s="111" t="s">
        <v>1579</v>
      </c>
      <c r="I174" s="236" t="str">
        <f t="shared" si="5"/>
        <v>EL01622300</v>
      </c>
      <c r="J174" s="841"/>
    </row>
    <row r="175" spans="1:10" x14ac:dyDescent="0.35">
      <c r="A175" s="800"/>
      <c r="B175" s="800"/>
      <c r="C175" s="800" t="s">
        <v>82</v>
      </c>
      <c r="D175" s="800"/>
      <c r="E175" s="800">
        <v>62</v>
      </c>
      <c r="F175" s="800"/>
      <c r="G175" s="105" t="s">
        <v>1506</v>
      </c>
      <c r="H175" s="111" t="s">
        <v>1580</v>
      </c>
      <c r="I175" s="236" t="str">
        <f t="shared" si="5"/>
        <v>EL01622400</v>
      </c>
      <c r="J175" s="841"/>
    </row>
    <row r="176" spans="1:10" x14ac:dyDescent="0.35">
      <c r="A176" s="800"/>
      <c r="B176" s="800"/>
      <c r="C176" s="800" t="s">
        <v>82</v>
      </c>
      <c r="D176" s="800"/>
      <c r="E176" s="800">
        <v>62</v>
      </c>
      <c r="F176" s="800"/>
      <c r="G176" s="105" t="s">
        <v>1508</v>
      </c>
      <c r="H176" s="111" t="s">
        <v>1581</v>
      </c>
      <c r="I176" s="236" t="str">
        <f t="shared" si="5"/>
        <v>EL01622500</v>
      </c>
      <c r="J176" s="841"/>
    </row>
    <row r="177" spans="1:10" x14ac:dyDescent="0.35">
      <c r="A177" s="800"/>
      <c r="B177" s="800"/>
      <c r="C177" s="800" t="s">
        <v>82</v>
      </c>
      <c r="D177" s="800"/>
      <c r="E177" s="800">
        <v>62</v>
      </c>
      <c r="F177" s="800"/>
      <c r="G177" s="429" t="s">
        <v>1510</v>
      </c>
      <c r="H177" s="186" t="s">
        <v>1582</v>
      </c>
      <c r="I177" s="395" t="str">
        <f t="shared" si="5"/>
        <v>EL01622600</v>
      </c>
      <c r="J177" s="841"/>
    </row>
    <row r="178" spans="1:10" x14ac:dyDescent="0.35">
      <c r="A178" s="800"/>
      <c r="B178" s="800"/>
      <c r="C178" s="800" t="s">
        <v>82</v>
      </c>
      <c r="D178" s="800"/>
      <c r="E178" s="366">
        <v>63</v>
      </c>
      <c r="F178" s="700" t="s">
        <v>1583</v>
      </c>
      <c r="G178" s="858" t="s">
        <v>82</v>
      </c>
      <c r="H178" s="741" t="s">
        <v>1584</v>
      </c>
      <c r="I178" s="591" t="str">
        <f t="shared" si="5"/>
        <v>EL01630100</v>
      </c>
      <c r="J178" s="841"/>
    </row>
    <row r="179" spans="1:10" x14ac:dyDescent="0.35">
      <c r="A179" s="800"/>
      <c r="B179" s="800"/>
      <c r="C179" s="800" t="s">
        <v>82</v>
      </c>
      <c r="D179" s="800"/>
      <c r="E179" s="800">
        <v>63</v>
      </c>
      <c r="F179" s="800"/>
      <c r="G179" s="344" t="s">
        <v>103</v>
      </c>
      <c r="H179" s="402" t="s">
        <v>1585</v>
      </c>
      <c r="I179" s="611" t="str">
        <f t="shared" si="5"/>
        <v>EL01630200</v>
      </c>
      <c r="J179" s="841"/>
    </row>
    <row r="180" spans="1:10" x14ac:dyDescent="0.35">
      <c r="A180" s="800"/>
      <c r="B180" s="800"/>
      <c r="C180" s="800" t="s">
        <v>82</v>
      </c>
      <c r="D180" s="800"/>
      <c r="E180" s="800">
        <v>63</v>
      </c>
      <c r="F180" s="800"/>
      <c r="G180" s="344" t="s">
        <v>105</v>
      </c>
      <c r="H180" s="402" t="s">
        <v>1586</v>
      </c>
      <c r="I180" s="611" t="str">
        <f>$A$4&amp;C180&amp;E180&amp;G180&amp;"00"</f>
        <v>EL01630300</v>
      </c>
      <c r="J180" s="841"/>
    </row>
    <row r="181" spans="1:10" x14ac:dyDescent="0.35">
      <c r="A181" s="800"/>
      <c r="B181" s="800"/>
      <c r="C181" s="800" t="s">
        <v>82</v>
      </c>
      <c r="D181" s="800"/>
      <c r="E181" s="800">
        <v>63</v>
      </c>
      <c r="F181" s="800"/>
      <c r="G181" s="344" t="s">
        <v>107</v>
      </c>
      <c r="H181" s="402" t="s">
        <v>1587</v>
      </c>
      <c r="I181" s="611" t="str">
        <f>$A$4&amp;C181&amp;E181&amp;G181&amp;"00"</f>
        <v>EL01630400</v>
      </c>
      <c r="J181" s="841"/>
    </row>
    <row r="182" spans="1:10" x14ac:dyDescent="0.35">
      <c r="A182" s="800"/>
      <c r="B182" s="800"/>
      <c r="C182" s="800" t="s">
        <v>82</v>
      </c>
      <c r="D182" s="800"/>
      <c r="E182" s="800">
        <v>63</v>
      </c>
      <c r="F182" s="800"/>
      <c r="G182" s="344" t="s">
        <v>109</v>
      </c>
      <c r="H182" s="402" t="s">
        <v>1588</v>
      </c>
      <c r="I182" s="611" t="str">
        <f>$A$4&amp;C182&amp;E182&amp;G182&amp;"00"</f>
        <v>EL01630500</v>
      </c>
      <c r="J182" s="841"/>
    </row>
    <row r="183" spans="1:10" x14ac:dyDescent="0.35">
      <c r="A183" s="800"/>
      <c r="B183" s="800"/>
      <c r="C183" s="800" t="s">
        <v>82</v>
      </c>
      <c r="D183" s="800"/>
      <c r="E183" s="800">
        <v>63</v>
      </c>
      <c r="F183" s="800"/>
      <c r="G183" s="344" t="s">
        <v>179</v>
      </c>
      <c r="H183" s="402" t="s">
        <v>1589</v>
      </c>
      <c r="I183" s="611" t="str">
        <f>$A$4&amp;C183&amp;E183&amp;G183&amp;"00"</f>
        <v>EL01630600</v>
      </c>
      <c r="J183" s="841"/>
    </row>
    <row r="184" spans="1:10" x14ac:dyDescent="0.35">
      <c r="A184" s="800"/>
      <c r="B184" s="800"/>
      <c r="C184" s="800" t="s">
        <v>82</v>
      </c>
      <c r="D184" s="800"/>
      <c r="E184" s="800">
        <v>63</v>
      </c>
      <c r="F184" s="800"/>
      <c r="G184" s="300" t="s">
        <v>181</v>
      </c>
      <c r="H184" s="362" t="s">
        <v>1590</v>
      </c>
      <c r="I184" s="744" t="str">
        <f t="shared" si="5"/>
        <v>EL01630700</v>
      </c>
      <c r="J184" s="841"/>
    </row>
    <row r="185" spans="1:10" x14ac:dyDescent="0.35">
      <c r="A185" s="800"/>
      <c r="B185" s="800"/>
      <c r="C185" s="800" t="s">
        <v>82</v>
      </c>
      <c r="D185" s="800"/>
      <c r="E185" s="846">
        <v>70</v>
      </c>
      <c r="F185" s="859" t="s">
        <v>1591</v>
      </c>
      <c r="G185" s="760"/>
      <c r="H185" s="428"/>
      <c r="I185" s="736"/>
      <c r="J185" s="841"/>
    </row>
    <row r="186" spans="1:10" ht="29" x14ac:dyDescent="0.35">
      <c r="A186" s="800"/>
      <c r="B186" s="800"/>
      <c r="C186" s="800" t="s">
        <v>82</v>
      </c>
      <c r="D186" s="800"/>
      <c r="E186" s="366">
        <v>71</v>
      </c>
      <c r="F186" s="856" t="s">
        <v>1592</v>
      </c>
      <c r="G186" s="849" t="s">
        <v>82</v>
      </c>
      <c r="H186" s="317" t="s">
        <v>1593</v>
      </c>
      <c r="I186" s="609" t="str">
        <f t="shared" ref="I186:I203" si="6">$A$4&amp;C186&amp;E186&amp;G186&amp;"00"</f>
        <v>EL01710100</v>
      </c>
      <c r="J186" s="841"/>
    </row>
    <row r="187" spans="1:10" x14ac:dyDescent="0.35">
      <c r="A187" s="800"/>
      <c r="B187" s="800"/>
      <c r="C187" s="800" t="s">
        <v>82</v>
      </c>
      <c r="D187" s="800"/>
      <c r="E187" s="800">
        <v>71</v>
      </c>
      <c r="F187" s="800"/>
      <c r="G187" s="344" t="s">
        <v>103</v>
      </c>
      <c r="H187" s="402" t="s">
        <v>1594</v>
      </c>
      <c r="I187" s="611" t="str">
        <f t="shared" si="6"/>
        <v>EL01710200</v>
      </c>
      <c r="J187" s="841"/>
    </row>
    <row r="188" spans="1:10" x14ac:dyDescent="0.35">
      <c r="A188" s="800"/>
      <c r="B188" s="800"/>
      <c r="C188" s="800" t="s">
        <v>82</v>
      </c>
      <c r="D188" s="800"/>
      <c r="E188" s="800">
        <v>71</v>
      </c>
      <c r="F188" s="800"/>
      <c r="G188" s="344" t="s">
        <v>105</v>
      </c>
      <c r="H188" s="402" t="s">
        <v>1595</v>
      </c>
      <c r="I188" s="611" t="str">
        <f t="shared" si="6"/>
        <v>EL01710300</v>
      </c>
      <c r="J188" s="841"/>
    </row>
    <row r="189" spans="1:10" x14ac:dyDescent="0.35">
      <c r="A189" s="800"/>
      <c r="B189" s="800"/>
      <c r="C189" s="800" t="s">
        <v>82</v>
      </c>
      <c r="D189" s="800"/>
      <c r="E189" s="800">
        <v>71</v>
      </c>
      <c r="F189" s="800"/>
      <c r="G189" s="344" t="s">
        <v>107</v>
      </c>
      <c r="H189" s="402" t="s">
        <v>1596</v>
      </c>
      <c r="I189" s="611" t="str">
        <f t="shared" si="6"/>
        <v>EL01710400</v>
      </c>
      <c r="J189" s="841"/>
    </row>
    <row r="190" spans="1:10" x14ac:dyDescent="0.35">
      <c r="A190" s="800"/>
      <c r="B190" s="800"/>
      <c r="C190" s="800" t="s">
        <v>82</v>
      </c>
      <c r="D190" s="800"/>
      <c r="E190" s="800">
        <v>71</v>
      </c>
      <c r="F190" s="800"/>
      <c r="G190" s="300" t="s">
        <v>109</v>
      </c>
      <c r="H190" s="362" t="s">
        <v>1597</v>
      </c>
      <c r="I190" s="744" t="str">
        <f t="shared" si="6"/>
        <v>EL01710500</v>
      </c>
      <c r="J190" s="841"/>
    </row>
    <row r="191" spans="1:10" x14ac:dyDescent="0.35">
      <c r="A191" s="800"/>
      <c r="B191" s="800"/>
      <c r="C191" s="800" t="s">
        <v>82</v>
      </c>
      <c r="D191" s="800"/>
      <c r="E191" s="366">
        <v>72</v>
      </c>
      <c r="F191" s="856" t="s">
        <v>1598</v>
      </c>
      <c r="G191" s="760" t="s">
        <v>82</v>
      </c>
      <c r="H191" s="428" t="s">
        <v>1599</v>
      </c>
      <c r="I191" s="736" t="str">
        <f t="shared" si="6"/>
        <v>EL01720100</v>
      </c>
      <c r="J191" s="841"/>
    </row>
    <row r="192" spans="1:10" x14ac:dyDescent="0.35">
      <c r="A192" s="800"/>
      <c r="B192" s="800"/>
      <c r="C192" s="800" t="s">
        <v>82</v>
      </c>
      <c r="D192" s="800"/>
      <c r="E192" s="366">
        <v>73</v>
      </c>
      <c r="F192" s="856" t="s">
        <v>1600</v>
      </c>
      <c r="G192" s="849" t="s">
        <v>82</v>
      </c>
      <c r="H192" s="317" t="s">
        <v>1601</v>
      </c>
      <c r="I192" s="609" t="str">
        <f t="shared" si="6"/>
        <v>EL01730100</v>
      </c>
      <c r="J192" s="841"/>
    </row>
    <row r="193" spans="1:10" x14ac:dyDescent="0.35">
      <c r="A193" s="800"/>
      <c r="B193" s="800"/>
      <c r="C193" s="800" t="s">
        <v>82</v>
      </c>
      <c r="D193" s="800"/>
      <c r="E193" s="800">
        <v>73</v>
      </c>
      <c r="F193" s="800"/>
      <c r="G193" s="344" t="s">
        <v>103</v>
      </c>
      <c r="H193" s="402" t="s">
        <v>1602</v>
      </c>
      <c r="I193" s="611" t="str">
        <f t="shared" si="6"/>
        <v>EL01730200</v>
      </c>
      <c r="J193" s="841"/>
    </row>
    <row r="194" spans="1:10" x14ac:dyDescent="0.35">
      <c r="A194" s="800"/>
      <c r="B194" s="800"/>
      <c r="C194" s="800" t="s">
        <v>82</v>
      </c>
      <c r="D194" s="800"/>
      <c r="E194" s="800">
        <v>73</v>
      </c>
      <c r="F194" s="800"/>
      <c r="G194" s="344" t="s">
        <v>105</v>
      </c>
      <c r="H194" s="402" t="s">
        <v>1603</v>
      </c>
      <c r="I194" s="611" t="str">
        <f t="shared" si="6"/>
        <v>EL01730300</v>
      </c>
      <c r="J194" s="841"/>
    </row>
    <row r="195" spans="1:10" x14ac:dyDescent="0.35">
      <c r="A195" s="800"/>
      <c r="B195" s="800"/>
      <c r="C195" s="800" t="s">
        <v>82</v>
      </c>
      <c r="D195" s="800"/>
      <c r="E195" s="800">
        <v>73</v>
      </c>
      <c r="F195" s="800"/>
      <c r="G195" s="344" t="s">
        <v>107</v>
      </c>
      <c r="H195" s="402" t="s">
        <v>1604</v>
      </c>
      <c r="I195" s="611" t="str">
        <f t="shared" si="6"/>
        <v>EL01730400</v>
      </c>
      <c r="J195" s="841"/>
    </row>
    <row r="196" spans="1:10" x14ac:dyDescent="0.35">
      <c r="A196" s="800"/>
      <c r="B196" s="800"/>
      <c r="C196" s="800" t="s">
        <v>82</v>
      </c>
      <c r="D196" s="800"/>
      <c r="E196" s="800">
        <v>73</v>
      </c>
      <c r="F196" s="800"/>
      <c r="G196" s="300" t="s">
        <v>109</v>
      </c>
      <c r="H196" s="362" t="s">
        <v>1605</v>
      </c>
      <c r="I196" s="744" t="str">
        <f t="shared" si="6"/>
        <v>EL01730500</v>
      </c>
      <c r="J196" s="841"/>
    </row>
    <row r="197" spans="1:10" ht="29" x14ac:dyDescent="0.35">
      <c r="A197" s="800"/>
      <c r="B197" s="800"/>
      <c r="C197" s="800" t="s">
        <v>82</v>
      </c>
      <c r="D197" s="800"/>
      <c r="E197" s="366">
        <v>74</v>
      </c>
      <c r="F197" s="856" t="s">
        <v>1606</v>
      </c>
      <c r="G197" s="849" t="s">
        <v>82</v>
      </c>
      <c r="H197" s="317" t="s">
        <v>1607</v>
      </c>
      <c r="I197" s="609" t="str">
        <f t="shared" si="6"/>
        <v>EL01740100</v>
      </c>
      <c r="J197" s="841"/>
    </row>
    <row r="198" spans="1:10" x14ac:dyDescent="0.35">
      <c r="A198" s="800"/>
      <c r="B198" s="800"/>
      <c r="C198" s="800" t="s">
        <v>82</v>
      </c>
      <c r="D198" s="800"/>
      <c r="E198" s="800">
        <v>84</v>
      </c>
      <c r="F198" s="800"/>
      <c r="G198" s="344" t="s">
        <v>103</v>
      </c>
      <c r="H198" s="402" t="s">
        <v>1608</v>
      </c>
      <c r="I198" s="611" t="str">
        <f t="shared" si="6"/>
        <v>EL01840200</v>
      </c>
      <c r="J198" s="841"/>
    </row>
    <row r="199" spans="1:10" x14ac:dyDescent="0.35">
      <c r="A199" s="800"/>
      <c r="B199" s="800"/>
      <c r="C199" s="800" t="s">
        <v>82</v>
      </c>
      <c r="D199" s="800"/>
      <c r="E199" s="800">
        <v>84</v>
      </c>
      <c r="F199" s="800"/>
      <c r="G199" s="344" t="s">
        <v>105</v>
      </c>
      <c r="H199" s="402" t="s">
        <v>1609</v>
      </c>
      <c r="I199" s="611" t="str">
        <f t="shared" si="6"/>
        <v>EL01840300</v>
      </c>
      <c r="J199" s="841"/>
    </row>
    <row r="200" spans="1:10" x14ac:dyDescent="0.35">
      <c r="A200" s="800"/>
      <c r="B200" s="800"/>
      <c r="C200" s="800" t="s">
        <v>82</v>
      </c>
      <c r="D200" s="800"/>
      <c r="E200" s="800">
        <v>84</v>
      </c>
      <c r="F200" s="800"/>
      <c r="G200" s="344" t="s">
        <v>107</v>
      </c>
      <c r="H200" s="402" t="s">
        <v>1610</v>
      </c>
      <c r="I200" s="611" t="str">
        <f t="shared" si="6"/>
        <v>EL01840400</v>
      </c>
      <c r="J200" s="841"/>
    </row>
    <row r="201" spans="1:10" x14ac:dyDescent="0.35">
      <c r="A201" s="800"/>
      <c r="B201" s="800"/>
      <c r="C201" s="800" t="s">
        <v>82</v>
      </c>
      <c r="D201" s="800"/>
      <c r="E201" s="800">
        <v>84</v>
      </c>
      <c r="F201" s="800"/>
      <c r="G201" s="344" t="s">
        <v>109</v>
      </c>
      <c r="H201" s="402" t="s">
        <v>1611</v>
      </c>
      <c r="I201" s="611" t="str">
        <f t="shared" si="6"/>
        <v>EL01840500</v>
      </c>
      <c r="J201" s="841"/>
    </row>
    <row r="202" spans="1:10" x14ac:dyDescent="0.35">
      <c r="A202" s="800"/>
      <c r="B202" s="800"/>
      <c r="C202" s="800" t="s">
        <v>82</v>
      </c>
      <c r="D202" s="800"/>
      <c r="E202" s="800">
        <v>84</v>
      </c>
      <c r="F202" s="800"/>
      <c r="G202" s="300" t="s">
        <v>179</v>
      </c>
      <c r="H202" s="362" t="s">
        <v>1612</v>
      </c>
      <c r="I202" s="744" t="str">
        <f t="shared" si="6"/>
        <v>EL01840600</v>
      </c>
      <c r="J202" s="841"/>
    </row>
    <row r="203" spans="1:10" ht="29.5" thickBot="1" x14ac:dyDescent="0.4">
      <c r="A203" s="800"/>
      <c r="B203" s="800"/>
      <c r="C203" s="800" t="s">
        <v>82</v>
      </c>
      <c r="D203" s="800"/>
      <c r="E203" s="366">
        <v>75</v>
      </c>
      <c r="F203" s="860" t="s">
        <v>1613</v>
      </c>
      <c r="G203" s="861" t="s">
        <v>82</v>
      </c>
      <c r="H203" s="402" t="s">
        <v>1614</v>
      </c>
      <c r="I203" s="611" t="str">
        <f t="shared" si="6"/>
        <v>EL01750100</v>
      </c>
      <c r="J203" s="841"/>
    </row>
    <row r="204" spans="1:10" ht="4.5" customHeight="1" thickBot="1" x14ac:dyDescent="0.4">
      <c r="A204" s="800"/>
      <c r="B204" s="800"/>
      <c r="C204" s="500"/>
      <c r="D204" s="501"/>
      <c r="E204" s="699"/>
      <c r="F204" s="501"/>
      <c r="G204" s="500"/>
      <c r="H204" s="501"/>
      <c r="I204" s="504"/>
      <c r="J204" s="841"/>
    </row>
    <row r="205" spans="1:10" x14ac:dyDescent="0.35">
      <c r="A205" s="800"/>
      <c r="B205" s="800"/>
      <c r="C205" s="101" t="s">
        <v>103</v>
      </c>
      <c r="D205" s="102" t="s">
        <v>1615</v>
      </c>
      <c r="E205" s="862">
        <v>10</v>
      </c>
      <c r="F205" s="863" t="s">
        <v>1616</v>
      </c>
      <c r="G205" s="851"/>
      <c r="H205" s="852"/>
      <c r="I205" s="854"/>
      <c r="J205" s="841"/>
    </row>
    <row r="206" spans="1:10" x14ac:dyDescent="0.35">
      <c r="A206" s="800"/>
      <c r="B206" s="800"/>
      <c r="C206" s="800" t="s">
        <v>103</v>
      </c>
      <c r="D206" s="800"/>
      <c r="E206" s="707">
        <v>11</v>
      </c>
      <c r="F206" s="852" t="s">
        <v>1617</v>
      </c>
      <c r="G206" s="851" t="s">
        <v>82</v>
      </c>
      <c r="H206" s="852" t="s">
        <v>1618</v>
      </c>
      <c r="I206" s="854" t="str">
        <f>$A$4&amp;C206&amp;E206&amp;G206&amp;"00"</f>
        <v>EL02110100</v>
      </c>
      <c r="J206" s="841"/>
    </row>
    <row r="207" spans="1:10" x14ac:dyDescent="0.35">
      <c r="A207" s="800"/>
      <c r="B207" s="800"/>
      <c r="C207" s="800" t="s">
        <v>103</v>
      </c>
      <c r="D207" s="800"/>
      <c r="E207" s="116">
        <v>20</v>
      </c>
      <c r="F207" s="864" t="s">
        <v>1619</v>
      </c>
      <c r="G207" s="213"/>
      <c r="H207" s="741"/>
      <c r="I207" s="496"/>
      <c r="J207" s="841"/>
    </row>
    <row r="208" spans="1:10" x14ac:dyDescent="0.35">
      <c r="A208" s="800"/>
      <c r="B208" s="800"/>
      <c r="C208" s="800" t="s">
        <v>103</v>
      </c>
      <c r="D208" s="800"/>
      <c r="E208" s="463">
        <v>21</v>
      </c>
      <c r="F208" s="199" t="s">
        <v>1620</v>
      </c>
      <c r="G208" s="213" t="s">
        <v>82</v>
      </c>
      <c r="H208" s="741" t="s">
        <v>1621</v>
      </c>
      <c r="I208" s="496" t="str">
        <f>$A$4&amp;C208&amp;E208&amp;G208&amp;"00"</f>
        <v>EL02210100</v>
      </c>
      <c r="J208" s="841"/>
    </row>
    <row r="209" spans="1:10" x14ac:dyDescent="0.35">
      <c r="A209" s="800"/>
      <c r="B209" s="800"/>
      <c r="C209" s="800" t="s">
        <v>103</v>
      </c>
      <c r="D209" s="800"/>
      <c r="E209" s="800">
        <v>21</v>
      </c>
      <c r="F209" s="800"/>
      <c r="G209" s="112" t="s">
        <v>103</v>
      </c>
      <c r="H209" s="402" t="s">
        <v>1622</v>
      </c>
      <c r="I209" s="210" t="str">
        <f>$A$4&amp;C209&amp;E209&amp;G209&amp;"00"</f>
        <v>EL02210200</v>
      </c>
      <c r="J209" s="841"/>
    </row>
    <row r="210" spans="1:10" x14ac:dyDescent="0.35">
      <c r="A210" s="800"/>
      <c r="B210" s="800"/>
      <c r="C210" s="800" t="s">
        <v>103</v>
      </c>
      <c r="D210" s="800"/>
      <c r="E210" s="800">
        <v>21</v>
      </c>
      <c r="F210" s="800"/>
      <c r="G210" s="112" t="s">
        <v>105</v>
      </c>
      <c r="H210" s="402" t="s">
        <v>1623</v>
      </c>
      <c r="I210" s="210" t="str">
        <f>$A$4&amp;C210&amp;E210&amp;G210&amp;"00"</f>
        <v>EL02210300</v>
      </c>
      <c r="J210" s="841"/>
    </row>
    <row r="211" spans="1:10" x14ac:dyDescent="0.35">
      <c r="A211" s="800"/>
      <c r="B211" s="800"/>
      <c r="C211" s="800" t="s">
        <v>103</v>
      </c>
      <c r="D211" s="800"/>
      <c r="E211" s="800">
        <v>21</v>
      </c>
      <c r="F211" s="800"/>
      <c r="G211" s="122" t="s">
        <v>107</v>
      </c>
      <c r="H211" s="362" t="s">
        <v>1624</v>
      </c>
      <c r="I211" s="209" t="str">
        <f>$A$4&amp;C211&amp;E211&amp;G211&amp;"00"</f>
        <v>EL02210400</v>
      </c>
      <c r="J211" s="841"/>
    </row>
    <row r="212" spans="1:10" x14ac:dyDescent="0.35">
      <c r="A212" s="800"/>
      <c r="B212" s="800"/>
      <c r="C212" s="800" t="s">
        <v>103</v>
      </c>
      <c r="D212" s="800"/>
      <c r="E212" s="862">
        <v>30</v>
      </c>
      <c r="F212" s="863" t="s">
        <v>1625</v>
      </c>
      <c r="G212" s="101"/>
      <c r="H212" s="313" t="s">
        <v>1479</v>
      </c>
      <c r="I212" s="262"/>
      <c r="J212" s="841"/>
    </row>
    <row r="213" spans="1:10" x14ac:dyDescent="0.35">
      <c r="A213" s="800"/>
      <c r="B213" s="800"/>
      <c r="C213" s="800" t="s">
        <v>103</v>
      </c>
      <c r="D213" s="800"/>
      <c r="E213" s="463">
        <v>31</v>
      </c>
      <c r="F213" s="199" t="s">
        <v>1626</v>
      </c>
      <c r="G213" s="213" t="s">
        <v>82</v>
      </c>
      <c r="H213" s="741" t="s">
        <v>1627</v>
      </c>
      <c r="I213" s="496" t="str">
        <f>$A$4&amp;C213&amp;E213&amp;G213&amp;"00"</f>
        <v>EL02310100</v>
      </c>
      <c r="J213" s="841"/>
    </row>
    <row r="214" spans="1:10" x14ac:dyDescent="0.35">
      <c r="A214" s="800"/>
      <c r="B214" s="800"/>
      <c r="C214" s="800" t="s">
        <v>103</v>
      </c>
      <c r="D214" s="800"/>
      <c r="E214" s="462">
        <v>31</v>
      </c>
      <c r="F214" s="396"/>
      <c r="G214" s="122" t="s">
        <v>103</v>
      </c>
      <c r="H214" s="362" t="s">
        <v>1628</v>
      </c>
      <c r="I214" s="209" t="str">
        <f>$A$4&amp;C214&amp;E214&amp;G214&amp;"00"</f>
        <v>EL02310200</v>
      </c>
      <c r="J214" s="841"/>
    </row>
    <row r="215" spans="1:10" x14ac:dyDescent="0.35">
      <c r="A215" s="800"/>
      <c r="B215" s="800"/>
      <c r="C215" s="800" t="s">
        <v>103</v>
      </c>
      <c r="D215" s="800"/>
      <c r="E215" s="707">
        <v>32</v>
      </c>
      <c r="F215" s="852" t="s">
        <v>1629</v>
      </c>
      <c r="G215" s="851" t="s">
        <v>82</v>
      </c>
      <c r="H215" s="865" t="s">
        <v>1630</v>
      </c>
      <c r="I215" s="854" t="str">
        <f>$A$4&amp;C215&amp;E215&amp;G215&amp;"00"</f>
        <v>EL02320100</v>
      </c>
      <c r="J215" s="841"/>
    </row>
    <row r="216" spans="1:10" x14ac:dyDescent="0.35">
      <c r="A216" s="800"/>
      <c r="B216" s="800"/>
      <c r="C216" s="800" t="s">
        <v>103</v>
      </c>
      <c r="D216" s="800"/>
      <c r="E216" s="707">
        <v>33</v>
      </c>
      <c r="F216" s="852" t="s">
        <v>1631</v>
      </c>
      <c r="G216" s="851" t="s">
        <v>82</v>
      </c>
      <c r="H216" s="865" t="s">
        <v>1632</v>
      </c>
      <c r="I216" s="854" t="str">
        <f>$A$4&amp;C216&amp;E216&amp;G216&amp;"00"</f>
        <v>EL02330100</v>
      </c>
      <c r="J216" s="841"/>
    </row>
    <row r="217" spans="1:10" x14ac:dyDescent="0.35">
      <c r="A217" s="800"/>
      <c r="B217" s="800"/>
      <c r="C217" s="800" t="s">
        <v>103</v>
      </c>
      <c r="D217" s="800"/>
      <c r="E217" s="866">
        <v>34</v>
      </c>
      <c r="F217" s="102" t="s">
        <v>1633</v>
      </c>
      <c r="G217" s="101" t="s">
        <v>82</v>
      </c>
      <c r="H217" s="313" t="s">
        <v>1634</v>
      </c>
      <c r="I217" s="262" t="str">
        <f>$A$4&amp;C217&amp;E217&amp;G217&amp;"00"</f>
        <v>EL02340100</v>
      </c>
      <c r="J217" s="841"/>
    </row>
    <row r="218" spans="1:10" x14ac:dyDescent="0.35">
      <c r="A218" s="800"/>
      <c r="B218" s="800"/>
      <c r="C218" s="800" t="s">
        <v>103</v>
      </c>
      <c r="D218" s="800"/>
      <c r="E218" s="116">
        <v>40</v>
      </c>
      <c r="F218" s="863" t="s">
        <v>1635</v>
      </c>
      <c r="G218" s="851"/>
      <c r="H218" s="865"/>
      <c r="I218" s="854"/>
      <c r="J218" s="841"/>
    </row>
    <row r="219" spans="1:10" x14ac:dyDescent="0.35">
      <c r="A219" s="800"/>
      <c r="B219" s="800"/>
      <c r="C219" s="800" t="s">
        <v>103</v>
      </c>
      <c r="D219" s="800"/>
      <c r="E219" s="463">
        <v>41</v>
      </c>
      <c r="F219" s="852" t="s">
        <v>1636</v>
      </c>
      <c r="G219" s="851" t="s">
        <v>82</v>
      </c>
      <c r="H219" s="865" t="s">
        <v>1637</v>
      </c>
      <c r="I219" s="854" t="str">
        <f>$A$4&amp;C219&amp;E219&amp;G219&amp;"00"</f>
        <v>EL02410100</v>
      </c>
      <c r="J219" s="841"/>
    </row>
    <row r="220" spans="1:10" x14ac:dyDescent="0.35">
      <c r="A220" s="800"/>
      <c r="B220" s="800"/>
      <c r="C220" s="800" t="s">
        <v>103</v>
      </c>
      <c r="D220" s="800"/>
      <c r="E220" s="862">
        <v>50</v>
      </c>
      <c r="F220" s="850" t="s">
        <v>1638</v>
      </c>
      <c r="G220" s="851"/>
      <c r="H220" s="865"/>
      <c r="I220" s="854"/>
      <c r="J220" s="841"/>
    </row>
    <row r="221" spans="1:10" x14ac:dyDescent="0.35">
      <c r="A221" s="800"/>
      <c r="B221" s="800"/>
      <c r="C221" s="800" t="s">
        <v>103</v>
      </c>
      <c r="D221" s="800"/>
      <c r="E221" s="689">
        <v>51</v>
      </c>
      <c r="F221" s="191" t="s">
        <v>1639</v>
      </c>
      <c r="G221" s="105" t="s">
        <v>82</v>
      </c>
      <c r="H221" s="317" t="s">
        <v>1640</v>
      </c>
      <c r="I221" s="262" t="str">
        <f t="shared" ref="I221:I265" si="7">$A$4&amp;C221&amp;E221&amp;G221&amp;"00"</f>
        <v>EL02510100</v>
      </c>
      <c r="J221" s="841"/>
    </row>
    <row r="222" spans="1:10" x14ac:dyDescent="0.35">
      <c r="A222" s="800"/>
      <c r="B222" s="800"/>
      <c r="C222" s="800" t="s">
        <v>103</v>
      </c>
      <c r="D222" s="800"/>
      <c r="E222" s="800">
        <v>51</v>
      </c>
      <c r="F222" s="800"/>
      <c r="G222" s="112" t="s">
        <v>103</v>
      </c>
      <c r="H222" s="402" t="s">
        <v>1641</v>
      </c>
      <c r="I222" s="210" t="str">
        <f t="shared" si="7"/>
        <v>EL02510200</v>
      </c>
      <c r="J222" s="841"/>
    </row>
    <row r="223" spans="1:10" x14ac:dyDescent="0.35">
      <c r="A223" s="800"/>
      <c r="B223" s="800"/>
      <c r="C223" s="800" t="s">
        <v>103</v>
      </c>
      <c r="D223" s="800"/>
      <c r="E223" s="800">
        <v>51</v>
      </c>
      <c r="F223" s="800"/>
      <c r="G223" s="112" t="s">
        <v>105</v>
      </c>
      <c r="H223" s="402" t="s">
        <v>1642</v>
      </c>
      <c r="I223" s="210" t="str">
        <f t="shared" si="7"/>
        <v>EL02510300</v>
      </c>
      <c r="J223" s="841"/>
    </row>
    <row r="224" spans="1:10" x14ac:dyDescent="0.35">
      <c r="A224" s="800"/>
      <c r="B224" s="800"/>
      <c r="C224" s="800" t="s">
        <v>103</v>
      </c>
      <c r="D224" s="800"/>
      <c r="E224" s="800">
        <v>51</v>
      </c>
      <c r="F224" s="800"/>
      <c r="G224" s="112" t="s">
        <v>107</v>
      </c>
      <c r="H224" s="402" t="s">
        <v>1642</v>
      </c>
      <c r="I224" s="210" t="str">
        <f t="shared" si="7"/>
        <v>EL02510400</v>
      </c>
      <c r="J224" s="841"/>
    </row>
    <row r="225" spans="1:10" x14ac:dyDescent="0.35">
      <c r="A225" s="800"/>
      <c r="B225" s="800"/>
      <c r="C225" s="800" t="s">
        <v>103</v>
      </c>
      <c r="D225" s="800"/>
      <c r="E225" s="800">
        <v>51</v>
      </c>
      <c r="F225" s="800"/>
      <c r="G225" s="112" t="s">
        <v>109</v>
      </c>
      <c r="H225" s="402" t="s">
        <v>1643</v>
      </c>
      <c r="I225" s="210" t="str">
        <f t="shared" si="7"/>
        <v>EL02510500</v>
      </c>
      <c r="J225" s="841"/>
    </row>
    <row r="226" spans="1:10" x14ac:dyDescent="0.35">
      <c r="A226" s="800"/>
      <c r="B226" s="800"/>
      <c r="C226" s="800" t="s">
        <v>103</v>
      </c>
      <c r="D226" s="800"/>
      <c r="E226" s="800">
        <v>51</v>
      </c>
      <c r="F226" s="800"/>
      <c r="G226" s="112" t="s">
        <v>179</v>
      </c>
      <c r="H226" s="402" t="s">
        <v>1644</v>
      </c>
      <c r="I226" s="210" t="str">
        <f t="shared" si="7"/>
        <v>EL02510600</v>
      </c>
      <c r="J226" s="841"/>
    </row>
    <row r="227" spans="1:10" x14ac:dyDescent="0.35">
      <c r="A227" s="800"/>
      <c r="B227" s="800"/>
      <c r="C227" s="800" t="s">
        <v>103</v>
      </c>
      <c r="D227" s="800"/>
      <c r="E227" s="800">
        <v>51</v>
      </c>
      <c r="F227" s="800"/>
      <c r="G227" s="112" t="s">
        <v>181</v>
      </c>
      <c r="H227" s="402" t="s">
        <v>1645</v>
      </c>
      <c r="I227" s="210" t="str">
        <f t="shared" si="7"/>
        <v>EL02510700</v>
      </c>
      <c r="J227" s="841"/>
    </row>
    <row r="228" spans="1:10" x14ac:dyDescent="0.35">
      <c r="A228" s="800"/>
      <c r="B228" s="800"/>
      <c r="C228" s="800" t="s">
        <v>103</v>
      </c>
      <c r="D228" s="800"/>
      <c r="E228" s="800">
        <v>51</v>
      </c>
      <c r="F228" s="800"/>
      <c r="G228" s="112" t="s">
        <v>192</v>
      </c>
      <c r="H228" s="402" t="s">
        <v>1646</v>
      </c>
      <c r="I228" s="210" t="str">
        <f t="shared" si="7"/>
        <v>EL02510800</v>
      </c>
      <c r="J228" s="841"/>
    </row>
    <row r="229" spans="1:10" x14ac:dyDescent="0.35">
      <c r="A229" s="800"/>
      <c r="B229" s="800"/>
      <c r="C229" s="800" t="s">
        <v>103</v>
      </c>
      <c r="D229" s="800"/>
      <c r="E229" s="800">
        <v>51</v>
      </c>
      <c r="F229" s="800"/>
      <c r="G229" s="112" t="s">
        <v>260</v>
      </c>
      <c r="H229" s="402" t="s">
        <v>1647</v>
      </c>
      <c r="I229" s="210" t="str">
        <f t="shared" si="7"/>
        <v>EL02510900</v>
      </c>
      <c r="J229" s="841"/>
    </row>
    <row r="230" spans="1:10" x14ac:dyDescent="0.35">
      <c r="A230" s="800"/>
      <c r="B230" s="800"/>
      <c r="C230" s="800" t="s">
        <v>103</v>
      </c>
      <c r="D230" s="800"/>
      <c r="E230" s="800">
        <v>51</v>
      </c>
      <c r="F230" s="800"/>
      <c r="G230" s="112" t="s">
        <v>262</v>
      </c>
      <c r="H230" s="402" t="s">
        <v>1648</v>
      </c>
      <c r="I230" s="210" t="str">
        <f t="shared" si="7"/>
        <v>EL02511000</v>
      </c>
      <c r="J230" s="841"/>
    </row>
    <row r="231" spans="1:10" x14ac:dyDescent="0.35">
      <c r="A231" s="800"/>
      <c r="B231" s="800"/>
      <c r="C231" s="800" t="s">
        <v>103</v>
      </c>
      <c r="D231" s="800"/>
      <c r="E231" s="800">
        <v>51</v>
      </c>
      <c r="F231" s="800"/>
      <c r="G231" s="112" t="s">
        <v>382</v>
      </c>
      <c r="H231" s="402" t="s">
        <v>1649</v>
      </c>
      <c r="I231" s="210" t="str">
        <f t="shared" si="7"/>
        <v>EL02511100</v>
      </c>
      <c r="J231" s="841"/>
    </row>
    <row r="232" spans="1:10" x14ac:dyDescent="0.35">
      <c r="A232" s="800"/>
      <c r="B232" s="800"/>
      <c r="C232" s="800" t="s">
        <v>103</v>
      </c>
      <c r="D232" s="800"/>
      <c r="E232" s="800">
        <v>51</v>
      </c>
      <c r="F232" s="800"/>
      <c r="G232" s="112" t="s">
        <v>384</v>
      </c>
      <c r="H232" s="402" t="s">
        <v>1650</v>
      </c>
      <c r="I232" s="210" t="str">
        <f t="shared" si="7"/>
        <v>EL02511200</v>
      </c>
      <c r="J232" s="841"/>
    </row>
    <row r="233" spans="1:10" x14ac:dyDescent="0.35">
      <c r="A233" s="800"/>
      <c r="B233" s="800"/>
      <c r="C233" s="800" t="s">
        <v>103</v>
      </c>
      <c r="D233" s="800"/>
      <c r="E233" s="800">
        <v>51</v>
      </c>
      <c r="F233" s="800"/>
      <c r="G233" s="112">
        <v>13</v>
      </c>
      <c r="H233" s="402" t="s">
        <v>1651</v>
      </c>
      <c r="I233" s="210" t="str">
        <f>$A$4&amp;C233&amp;E233&amp;G233&amp;"00"</f>
        <v>EL02511300</v>
      </c>
      <c r="J233" s="841"/>
    </row>
    <row r="234" spans="1:10" x14ac:dyDescent="0.35">
      <c r="A234" s="800"/>
      <c r="B234" s="800"/>
      <c r="C234" s="800" t="s">
        <v>103</v>
      </c>
      <c r="D234" s="800"/>
      <c r="E234" s="800">
        <v>51</v>
      </c>
      <c r="F234" s="800"/>
      <c r="G234" s="112">
        <v>14</v>
      </c>
      <c r="H234" s="402" t="s">
        <v>1652</v>
      </c>
      <c r="I234" s="210" t="str">
        <f>$A$4&amp;C234&amp;E234&amp;G234&amp;"00"</f>
        <v>EL02511400</v>
      </c>
      <c r="J234" s="841"/>
    </row>
    <row r="235" spans="1:10" x14ac:dyDescent="0.35">
      <c r="A235" s="800"/>
      <c r="B235" s="800"/>
      <c r="C235" s="800" t="s">
        <v>103</v>
      </c>
      <c r="D235" s="800"/>
      <c r="E235" s="800">
        <v>51</v>
      </c>
      <c r="F235" s="800"/>
      <c r="G235" s="122">
        <v>15</v>
      </c>
      <c r="H235" s="362" t="s">
        <v>1653</v>
      </c>
      <c r="I235" s="209" t="str">
        <f t="shared" si="7"/>
        <v>EL02511500</v>
      </c>
      <c r="J235" s="841"/>
    </row>
    <row r="236" spans="1:10" x14ac:dyDescent="0.35">
      <c r="A236" s="800"/>
      <c r="B236" s="800"/>
      <c r="C236" s="800" t="s">
        <v>103</v>
      </c>
      <c r="D236" s="800"/>
      <c r="E236" s="463">
        <v>52</v>
      </c>
      <c r="F236" s="199" t="s">
        <v>1654</v>
      </c>
      <c r="G236" s="105" t="s">
        <v>82</v>
      </c>
      <c r="H236" s="317" t="s">
        <v>1655</v>
      </c>
      <c r="I236" s="262" t="str">
        <f t="shared" si="7"/>
        <v>EL02520100</v>
      </c>
      <c r="J236" s="841"/>
    </row>
    <row r="237" spans="1:10" x14ac:dyDescent="0.35">
      <c r="A237" s="800"/>
      <c r="B237" s="800"/>
      <c r="C237" s="800" t="s">
        <v>103</v>
      </c>
      <c r="D237" s="800"/>
      <c r="E237" s="800">
        <v>52</v>
      </c>
      <c r="F237" s="800"/>
      <c r="G237" s="112" t="s">
        <v>103</v>
      </c>
      <c r="H237" s="402" t="s">
        <v>1656</v>
      </c>
      <c r="I237" s="210" t="str">
        <f t="shared" si="7"/>
        <v>EL02520200</v>
      </c>
      <c r="J237" s="841"/>
    </row>
    <row r="238" spans="1:10" x14ac:dyDescent="0.35">
      <c r="A238" s="800"/>
      <c r="B238" s="800"/>
      <c r="C238" s="800" t="s">
        <v>103</v>
      </c>
      <c r="D238" s="800"/>
      <c r="E238" s="800">
        <v>52</v>
      </c>
      <c r="F238" s="800"/>
      <c r="G238" s="112" t="s">
        <v>105</v>
      </c>
      <c r="H238" s="402" t="s">
        <v>1657</v>
      </c>
      <c r="I238" s="210" t="str">
        <f t="shared" si="7"/>
        <v>EL02520300</v>
      </c>
      <c r="J238" s="841"/>
    </row>
    <row r="239" spans="1:10" x14ac:dyDescent="0.35">
      <c r="A239" s="800"/>
      <c r="B239" s="800"/>
      <c r="C239" s="800" t="s">
        <v>103</v>
      </c>
      <c r="D239" s="800"/>
      <c r="E239" s="800">
        <v>52</v>
      </c>
      <c r="F239" s="800"/>
      <c r="G239" s="112" t="s">
        <v>107</v>
      </c>
      <c r="H239" s="402" t="s">
        <v>1658</v>
      </c>
      <c r="I239" s="210" t="str">
        <f t="shared" si="7"/>
        <v>EL02520400</v>
      </c>
      <c r="J239" s="841"/>
    </row>
    <row r="240" spans="1:10" x14ac:dyDescent="0.35">
      <c r="A240" s="800"/>
      <c r="B240" s="800"/>
      <c r="C240" s="800" t="s">
        <v>103</v>
      </c>
      <c r="D240" s="800"/>
      <c r="E240" s="800">
        <v>52</v>
      </c>
      <c r="F240" s="800"/>
      <c r="G240" s="122" t="s">
        <v>109</v>
      </c>
      <c r="H240" s="362" t="s">
        <v>1659</v>
      </c>
      <c r="I240" s="209" t="str">
        <f t="shared" si="7"/>
        <v>EL02520500</v>
      </c>
      <c r="J240" s="841"/>
    </row>
    <row r="241" spans="1:10" x14ac:dyDescent="0.35">
      <c r="A241" s="800"/>
      <c r="B241" s="800"/>
      <c r="C241" s="800" t="s">
        <v>103</v>
      </c>
      <c r="D241" s="800"/>
      <c r="E241" s="862">
        <v>60</v>
      </c>
      <c r="F241" s="863" t="s">
        <v>1660</v>
      </c>
      <c r="G241" s="851"/>
      <c r="H241" s="865"/>
      <c r="I241" s="854"/>
      <c r="J241" s="841"/>
    </row>
    <row r="242" spans="1:10" x14ac:dyDescent="0.35">
      <c r="A242" s="800"/>
      <c r="B242" s="800"/>
      <c r="C242" s="800" t="s">
        <v>103</v>
      </c>
      <c r="D242" s="800"/>
      <c r="E242" s="689">
        <v>61</v>
      </c>
      <c r="F242" s="102" t="s">
        <v>1661</v>
      </c>
      <c r="G242" s="105" t="s">
        <v>82</v>
      </c>
      <c r="H242" s="317" t="s">
        <v>1662</v>
      </c>
      <c r="I242" s="262" t="str">
        <f>$A$4&amp;C242&amp;E242&amp;G242&amp;"00"</f>
        <v>EL02610100</v>
      </c>
      <c r="J242" s="841"/>
    </row>
    <row r="243" spans="1:10" x14ac:dyDescent="0.35">
      <c r="A243" s="800"/>
      <c r="B243" s="800"/>
      <c r="C243" s="800" t="s">
        <v>103</v>
      </c>
      <c r="D243" s="800"/>
      <c r="E243" s="800">
        <v>61</v>
      </c>
      <c r="F243" s="800"/>
      <c r="G243" s="112" t="s">
        <v>103</v>
      </c>
      <c r="H243" s="402" t="s">
        <v>1663</v>
      </c>
      <c r="I243" s="210" t="str">
        <f t="shared" si="7"/>
        <v>EL02610200</v>
      </c>
      <c r="J243" s="841"/>
    </row>
    <row r="244" spans="1:10" x14ac:dyDescent="0.35">
      <c r="A244" s="800"/>
      <c r="B244" s="800"/>
      <c r="C244" s="800" t="s">
        <v>103</v>
      </c>
      <c r="D244" s="800"/>
      <c r="E244" s="800">
        <v>61</v>
      </c>
      <c r="F244" s="800"/>
      <c r="G244" s="112" t="s">
        <v>105</v>
      </c>
      <c r="H244" s="402" t="s">
        <v>1664</v>
      </c>
      <c r="I244" s="210" t="str">
        <f t="shared" si="7"/>
        <v>EL02610300</v>
      </c>
      <c r="J244" s="841"/>
    </row>
    <row r="245" spans="1:10" x14ac:dyDescent="0.35">
      <c r="A245" s="800"/>
      <c r="B245" s="800"/>
      <c r="C245" s="800" t="s">
        <v>103</v>
      </c>
      <c r="D245" s="800"/>
      <c r="E245" s="800">
        <v>61</v>
      </c>
      <c r="F245" s="800"/>
      <c r="G245" s="112" t="s">
        <v>107</v>
      </c>
      <c r="H245" s="402" t="s">
        <v>1665</v>
      </c>
      <c r="I245" s="210" t="str">
        <f t="shared" si="7"/>
        <v>EL02610400</v>
      </c>
      <c r="J245" s="841"/>
    </row>
    <row r="246" spans="1:10" x14ac:dyDescent="0.35">
      <c r="A246" s="800"/>
      <c r="B246" s="800"/>
      <c r="C246" s="800" t="s">
        <v>103</v>
      </c>
      <c r="D246" s="800"/>
      <c r="E246" s="800">
        <v>61</v>
      </c>
      <c r="F246" s="800"/>
      <c r="G246" s="122" t="s">
        <v>109</v>
      </c>
      <c r="H246" s="362" t="s">
        <v>1666</v>
      </c>
      <c r="I246" s="209" t="str">
        <f t="shared" si="7"/>
        <v>EL02610500</v>
      </c>
      <c r="J246" s="841"/>
    </row>
    <row r="247" spans="1:10" x14ac:dyDescent="0.35">
      <c r="A247" s="800"/>
      <c r="B247" s="800"/>
      <c r="C247" s="800" t="s">
        <v>103</v>
      </c>
      <c r="D247" s="800"/>
      <c r="E247" s="862">
        <v>70</v>
      </c>
      <c r="F247" s="850" t="s">
        <v>1667</v>
      </c>
      <c r="G247" s="851"/>
      <c r="H247" s="865"/>
      <c r="I247" s="854"/>
      <c r="J247" s="841"/>
    </row>
    <row r="248" spans="1:10" x14ac:dyDescent="0.35">
      <c r="A248" s="800"/>
      <c r="B248" s="800"/>
      <c r="C248" s="800" t="s">
        <v>103</v>
      </c>
      <c r="D248" s="800"/>
      <c r="E248" s="689">
        <v>71</v>
      </c>
      <c r="F248" s="191" t="s">
        <v>1668</v>
      </c>
      <c r="G248" s="105" t="s">
        <v>82</v>
      </c>
      <c r="H248" s="317" t="s">
        <v>1669</v>
      </c>
      <c r="I248" s="262" t="str">
        <f>$A$4&amp;C248&amp;E248&amp;G248&amp;"00"</f>
        <v>EL02710100</v>
      </c>
      <c r="J248" s="841"/>
    </row>
    <row r="249" spans="1:10" x14ac:dyDescent="0.35">
      <c r="A249" s="800"/>
      <c r="B249" s="800"/>
      <c r="C249" s="800" t="s">
        <v>103</v>
      </c>
      <c r="D249" s="800"/>
      <c r="E249" s="800">
        <v>71</v>
      </c>
      <c r="F249" s="800"/>
      <c r="G249" s="112" t="s">
        <v>103</v>
      </c>
      <c r="H249" s="402" t="s">
        <v>1670</v>
      </c>
      <c r="I249" s="210" t="str">
        <f t="shared" si="7"/>
        <v>EL02710200</v>
      </c>
      <c r="J249" s="841"/>
    </row>
    <row r="250" spans="1:10" x14ac:dyDescent="0.35">
      <c r="A250" s="800"/>
      <c r="B250" s="800"/>
      <c r="C250" s="800" t="s">
        <v>103</v>
      </c>
      <c r="D250" s="800"/>
      <c r="E250" s="800">
        <v>71</v>
      </c>
      <c r="F250" s="800"/>
      <c r="G250" s="112" t="s">
        <v>105</v>
      </c>
      <c r="H250" s="402" t="s">
        <v>1671</v>
      </c>
      <c r="I250" s="210" t="str">
        <f t="shared" si="7"/>
        <v>EL02710300</v>
      </c>
      <c r="J250" s="841"/>
    </row>
    <row r="251" spans="1:10" x14ac:dyDescent="0.35">
      <c r="A251" s="800"/>
      <c r="B251" s="800"/>
      <c r="C251" s="800" t="s">
        <v>103</v>
      </c>
      <c r="D251" s="800"/>
      <c r="E251" s="800">
        <v>71</v>
      </c>
      <c r="F251" s="800"/>
      <c r="G251" s="112" t="s">
        <v>107</v>
      </c>
      <c r="H251" s="402" t="s">
        <v>1672</v>
      </c>
      <c r="I251" s="210" t="str">
        <f t="shared" si="7"/>
        <v>EL02710400</v>
      </c>
      <c r="J251" s="841"/>
    </row>
    <row r="252" spans="1:10" x14ac:dyDescent="0.35">
      <c r="A252" s="800"/>
      <c r="B252" s="800"/>
      <c r="C252" s="800" t="s">
        <v>103</v>
      </c>
      <c r="D252" s="800"/>
      <c r="E252" s="800">
        <v>71</v>
      </c>
      <c r="F252" s="800"/>
      <c r="G252" s="112" t="s">
        <v>109</v>
      </c>
      <c r="H252" s="402" t="s">
        <v>1673</v>
      </c>
      <c r="I252" s="210" t="str">
        <f t="shared" si="7"/>
        <v>EL02710500</v>
      </c>
      <c r="J252" s="841"/>
    </row>
    <row r="253" spans="1:10" x14ac:dyDescent="0.35">
      <c r="A253" s="800"/>
      <c r="B253" s="800"/>
      <c r="C253" s="800" t="s">
        <v>103</v>
      </c>
      <c r="D253" s="800"/>
      <c r="E253" s="800">
        <v>71</v>
      </c>
      <c r="F253" s="800"/>
      <c r="G253" s="112" t="s">
        <v>179</v>
      </c>
      <c r="H253" s="402" t="s">
        <v>1674</v>
      </c>
      <c r="I253" s="210" t="str">
        <f t="shared" si="7"/>
        <v>EL02710600</v>
      </c>
      <c r="J253" s="841"/>
    </row>
    <row r="254" spans="1:10" x14ac:dyDescent="0.35">
      <c r="A254" s="800"/>
      <c r="B254" s="800"/>
      <c r="C254" s="800" t="s">
        <v>103</v>
      </c>
      <c r="D254" s="800"/>
      <c r="E254" s="800">
        <v>71</v>
      </c>
      <c r="F254" s="800"/>
      <c r="G254" s="112" t="s">
        <v>181</v>
      </c>
      <c r="H254" s="402" t="s">
        <v>1675</v>
      </c>
      <c r="I254" s="210" t="str">
        <f t="shared" si="7"/>
        <v>EL02710700</v>
      </c>
      <c r="J254" s="841"/>
    </row>
    <row r="255" spans="1:10" x14ac:dyDescent="0.35">
      <c r="A255" s="800"/>
      <c r="B255" s="800"/>
      <c r="C255" s="800" t="s">
        <v>103</v>
      </c>
      <c r="D255" s="800"/>
      <c r="E255" s="800">
        <v>71</v>
      </c>
      <c r="F255" s="800"/>
      <c r="G255" s="112" t="s">
        <v>192</v>
      </c>
      <c r="H255" s="402" t="s">
        <v>1676</v>
      </c>
      <c r="I255" s="210" t="str">
        <f t="shared" si="7"/>
        <v>EL02710800</v>
      </c>
      <c r="J255" s="841"/>
    </row>
    <row r="256" spans="1:10" x14ac:dyDescent="0.35">
      <c r="A256" s="800"/>
      <c r="B256" s="800"/>
      <c r="C256" s="800" t="s">
        <v>103</v>
      </c>
      <c r="D256" s="800"/>
      <c r="E256" s="800">
        <v>71</v>
      </c>
      <c r="F256" s="800"/>
      <c r="G256" s="112" t="s">
        <v>260</v>
      </c>
      <c r="H256" s="402" t="s">
        <v>1677</v>
      </c>
      <c r="I256" s="210" t="str">
        <f t="shared" si="7"/>
        <v>EL02710900</v>
      </c>
      <c r="J256" s="841"/>
    </row>
    <row r="257" spans="1:10" x14ac:dyDescent="0.35">
      <c r="A257" s="800"/>
      <c r="B257" s="800"/>
      <c r="C257" s="800" t="s">
        <v>103</v>
      </c>
      <c r="D257" s="800"/>
      <c r="E257" s="800">
        <v>71</v>
      </c>
      <c r="F257" s="800"/>
      <c r="G257" s="112" t="s">
        <v>262</v>
      </c>
      <c r="H257" s="402" t="s">
        <v>1678</v>
      </c>
      <c r="I257" s="210" t="str">
        <f t="shared" si="7"/>
        <v>EL02711000</v>
      </c>
      <c r="J257" s="841"/>
    </row>
    <row r="258" spans="1:10" x14ac:dyDescent="0.35">
      <c r="A258" s="800"/>
      <c r="B258" s="800"/>
      <c r="C258" s="800" t="s">
        <v>103</v>
      </c>
      <c r="D258" s="800"/>
      <c r="E258" s="800">
        <v>71</v>
      </c>
      <c r="F258" s="800"/>
      <c r="G258" s="122" t="s">
        <v>382</v>
      </c>
      <c r="H258" s="362" t="s">
        <v>1679</v>
      </c>
      <c r="I258" s="209" t="str">
        <f t="shared" si="7"/>
        <v>EL02711100</v>
      </c>
      <c r="J258" s="841"/>
    </row>
    <row r="259" spans="1:10" x14ac:dyDescent="0.35">
      <c r="A259" s="800"/>
      <c r="B259" s="800"/>
      <c r="C259" s="800" t="s">
        <v>103</v>
      </c>
      <c r="D259" s="800"/>
      <c r="E259" s="862">
        <v>80</v>
      </c>
      <c r="F259" s="863" t="s">
        <v>509</v>
      </c>
      <c r="G259" s="429"/>
      <c r="H259" s="428" t="s">
        <v>1479</v>
      </c>
      <c r="I259" s="395"/>
      <c r="J259" s="841"/>
    </row>
    <row r="260" spans="1:10" x14ac:dyDescent="0.35">
      <c r="A260" s="800"/>
      <c r="B260" s="800"/>
      <c r="C260" s="800" t="s">
        <v>103</v>
      </c>
      <c r="D260" s="800"/>
      <c r="E260" s="463">
        <v>81</v>
      </c>
      <c r="F260" s="199" t="s">
        <v>1680</v>
      </c>
      <c r="G260" s="101" t="s">
        <v>82</v>
      </c>
      <c r="H260" s="317" t="s">
        <v>1681</v>
      </c>
      <c r="I260" s="262" t="str">
        <f t="shared" si="7"/>
        <v>EL02810100</v>
      </c>
      <c r="J260" s="841"/>
    </row>
    <row r="261" spans="1:10" x14ac:dyDescent="0.35">
      <c r="A261" s="800"/>
      <c r="B261" s="800"/>
      <c r="C261" s="800" t="s">
        <v>103</v>
      </c>
      <c r="D261" s="800"/>
      <c r="E261" s="800">
        <v>81</v>
      </c>
      <c r="F261" s="800"/>
      <c r="G261" s="122" t="s">
        <v>103</v>
      </c>
      <c r="H261" s="362" t="s">
        <v>1682</v>
      </c>
      <c r="I261" s="209" t="str">
        <f t="shared" si="7"/>
        <v>EL02810200</v>
      </c>
      <c r="J261" s="841"/>
    </row>
    <row r="262" spans="1:10" x14ac:dyDescent="0.35">
      <c r="A262" s="800"/>
      <c r="B262" s="800"/>
      <c r="C262" s="800" t="s">
        <v>103</v>
      </c>
      <c r="D262" s="800"/>
      <c r="E262" s="463">
        <v>82</v>
      </c>
      <c r="F262" s="199" t="s">
        <v>1683</v>
      </c>
      <c r="G262" s="101" t="s">
        <v>82</v>
      </c>
      <c r="H262" s="317" t="s">
        <v>1684</v>
      </c>
      <c r="I262" s="262" t="str">
        <f t="shared" si="7"/>
        <v>EL02820100</v>
      </c>
      <c r="J262" s="841"/>
    </row>
    <row r="263" spans="1:10" x14ac:dyDescent="0.35">
      <c r="A263" s="800"/>
      <c r="B263" s="800"/>
      <c r="C263" s="800" t="s">
        <v>103</v>
      </c>
      <c r="D263" s="800"/>
      <c r="E263" s="800">
        <v>82</v>
      </c>
      <c r="F263" s="800"/>
      <c r="G263" s="153" t="s">
        <v>103</v>
      </c>
      <c r="H263" s="402" t="s">
        <v>1685</v>
      </c>
      <c r="I263" s="210" t="str">
        <f t="shared" si="7"/>
        <v>EL02820200</v>
      </c>
      <c r="J263" s="841"/>
    </row>
    <row r="264" spans="1:10" x14ac:dyDescent="0.35">
      <c r="A264" s="800"/>
      <c r="B264" s="800"/>
      <c r="C264" s="800" t="s">
        <v>103</v>
      </c>
      <c r="D264" s="800"/>
      <c r="E264" s="800">
        <v>82</v>
      </c>
      <c r="F264" s="800"/>
      <c r="G264" s="153" t="s">
        <v>105</v>
      </c>
      <c r="H264" s="402" t="s">
        <v>1686</v>
      </c>
      <c r="I264" s="210" t="str">
        <f t="shared" si="7"/>
        <v>EL02820300</v>
      </c>
      <c r="J264" s="841"/>
    </row>
    <row r="265" spans="1:10" x14ac:dyDescent="0.35">
      <c r="A265" s="800"/>
      <c r="B265" s="800"/>
      <c r="C265" s="800" t="s">
        <v>103</v>
      </c>
      <c r="D265" s="800"/>
      <c r="E265" s="800">
        <v>82</v>
      </c>
      <c r="F265" s="800"/>
      <c r="G265" s="122" t="s">
        <v>107</v>
      </c>
      <c r="H265" s="362" t="s">
        <v>1687</v>
      </c>
      <c r="I265" s="209" t="str">
        <f t="shared" si="7"/>
        <v>EL02820400</v>
      </c>
      <c r="J265" s="841"/>
    </row>
    <row r="266" spans="1:10" ht="15" thickBot="1" x14ac:dyDescent="0.4">
      <c r="A266" s="800"/>
      <c r="B266" s="800"/>
      <c r="C266" s="800" t="s">
        <v>103</v>
      </c>
      <c r="D266" s="800"/>
      <c r="E266" s="463">
        <v>83</v>
      </c>
      <c r="F266" s="199" t="s">
        <v>1688</v>
      </c>
      <c r="G266" s="101" t="s">
        <v>82</v>
      </c>
      <c r="H266" s="317" t="s">
        <v>1689</v>
      </c>
      <c r="I266" s="262" t="str">
        <f>$A$4&amp;C266&amp;E266&amp;G266&amp;"00"</f>
        <v>EL02830100</v>
      </c>
      <c r="J266" s="841"/>
    </row>
    <row r="267" spans="1:10" ht="4.5" customHeight="1" thickBot="1" x14ac:dyDescent="0.4">
      <c r="A267" s="800"/>
      <c r="B267" s="800"/>
      <c r="C267" s="500"/>
      <c r="D267" s="501"/>
      <c r="E267" s="699"/>
      <c r="F267" s="501"/>
      <c r="G267" s="500"/>
      <c r="H267" s="501"/>
      <c r="I267" s="504"/>
      <c r="J267" s="841"/>
    </row>
    <row r="268" spans="1:10" x14ac:dyDescent="0.35">
      <c r="A268" s="800"/>
      <c r="B268" s="800"/>
      <c r="C268" s="198" t="s">
        <v>105</v>
      </c>
      <c r="D268" s="493" t="s">
        <v>1690</v>
      </c>
      <c r="E268" s="116">
        <v>10</v>
      </c>
      <c r="F268" s="863" t="s">
        <v>1691</v>
      </c>
      <c r="G268" s="851"/>
      <c r="H268" s="852"/>
      <c r="I268" s="854"/>
      <c r="J268" s="841"/>
    </row>
    <row r="269" spans="1:10" x14ac:dyDescent="0.35">
      <c r="A269" s="800"/>
      <c r="B269" s="800"/>
      <c r="C269" s="800" t="s">
        <v>105</v>
      </c>
      <c r="D269" s="800"/>
      <c r="E269" s="463">
        <v>11</v>
      </c>
      <c r="F269" s="199" t="s">
        <v>1692</v>
      </c>
      <c r="G269" s="105" t="s">
        <v>82</v>
      </c>
      <c r="H269" s="102" t="s">
        <v>1693</v>
      </c>
      <c r="I269" s="262" t="str">
        <f t="shared" ref="I269:I309" si="8">$A$4&amp;C269&amp;E269&amp;G269&amp;"00"</f>
        <v>EL03110100</v>
      </c>
      <c r="J269" s="841"/>
    </row>
    <row r="270" spans="1:10" x14ac:dyDescent="0.35">
      <c r="A270" s="800"/>
      <c r="B270" s="800"/>
      <c r="C270" s="800" t="s">
        <v>105</v>
      </c>
      <c r="D270" s="800"/>
      <c r="E270" s="800">
        <v>11</v>
      </c>
      <c r="F270" s="800"/>
      <c r="G270" s="112" t="s">
        <v>103</v>
      </c>
      <c r="H270" s="126" t="s">
        <v>1694</v>
      </c>
      <c r="I270" s="210" t="str">
        <f t="shared" si="8"/>
        <v>EL03110200</v>
      </c>
      <c r="J270" s="841"/>
    </row>
    <row r="271" spans="1:10" x14ac:dyDescent="0.35">
      <c r="A271" s="800"/>
      <c r="B271" s="800"/>
      <c r="C271" s="800" t="s">
        <v>105</v>
      </c>
      <c r="D271" s="800"/>
      <c r="E271" s="800">
        <v>11</v>
      </c>
      <c r="F271" s="800"/>
      <c r="G271" s="112" t="s">
        <v>105</v>
      </c>
      <c r="H271" s="126" t="s">
        <v>1695</v>
      </c>
      <c r="I271" s="210" t="str">
        <f t="shared" si="8"/>
        <v>EL03110300</v>
      </c>
      <c r="J271" s="841"/>
    </row>
    <row r="272" spans="1:10" x14ac:dyDescent="0.35">
      <c r="A272" s="800"/>
      <c r="B272" s="800"/>
      <c r="C272" s="800" t="s">
        <v>105</v>
      </c>
      <c r="D272" s="800"/>
      <c r="E272" s="800">
        <v>11</v>
      </c>
      <c r="F272" s="800"/>
      <c r="G272" s="112" t="s">
        <v>107</v>
      </c>
      <c r="H272" s="126" t="s">
        <v>1696</v>
      </c>
      <c r="I272" s="210" t="str">
        <f t="shared" si="8"/>
        <v>EL03110400</v>
      </c>
      <c r="J272" s="841"/>
    </row>
    <row r="273" spans="1:10" x14ac:dyDescent="0.35">
      <c r="A273" s="800"/>
      <c r="B273" s="800"/>
      <c r="C273" s="800" t="s">
        <v>105</v>
      </c>
      <c r="D273" s="800"/>
      <c r="E273" s="800">
        <v>11</v>
      </c>
      <c r="F273" s="800"/>
      <c r="G273" s="112" t="s">
        <v>109</v>
      </c>
      <c r="H273" s="126" t="s">
        <v>1697</v>
      </c>
      <c r="I273" s="210" t="str">
        <f t="shared" si="8"/>
        <v>EL03110500</v>
      </c>
      <c r="J273" s="841"/>
    </row>
    <row r="274" spans="1:10" x14ac:dyDescent="0.35">
      <c r="A274" s="800"/>
      <c r="B274" s="800"/>
      <c r="C274" s="800" t="s">
        <v>105</v>
      </c>
      <c r="D274" s="800"/>
      <c r="E274" s="800">
        <v>11</v>
      </c>
      <c r="F274" s="800"/>
      <c r="G274" s="112" t="s">
        <v>179</v>
      </c>
      <c r="H274" s="126" t="s">
        <v>1698</v>
      </c>
      <c r="I274" s="210" t="str">
        <f t="shared" si="8"/>
        <v>EL03110600</v>
      </c>
      <c r="J274" s="841"/>
    </row>
    <row r="275" spans="1:10" x14ac:dyDescent="0.35">
      <c r="A275" s="800"/>
      <c r="B275" s="800"/>
      <c r="C275" s="800" t="s">
        <v>105</v>
      </c>
      <c r="D275" s="800"/>
      <c r="E275" s="800">
        <v>11</v>
      </c>
      <c r="F275" s="800"/>
      <c r="G275" s="112" t="s">
        <v>181</v>
      </c>
      <c r="H275" s="126" t="s">
        <v>1699</v>
      </c>
      <c r="I275" s="210" t="str">
        <f t="shared" si="8"/>
        <v>EL03110700</v>
      </c>
      <c r="J275" s="841"/>
    </row>
    <row r="276" spans="1:10" x14ac:dyDescent="0.35">
      <c r="A276" s="800"/>
      <c r="B276" s="800"/>
      <c r="C276" s="800" t="s">
        <v>105</v>
      </c>
      <c r="D276" s="800"/>
      <c r="E276" s="800">
        <v>11</v>
      </c>
      <c r="F276" s="800"/>
      <c r="G276" s="122" t="s">
        <v>192</v>
      </c>
      <c r="H276" s="186" t="s">
        <v>1700</v>
      </c>
      <c r="I276" s="209" t="str">
        <f t="shared" si="8"/>
        <v>EL03110800</v>
      </c>
      <c r="J276" s="841"/>
    </row>
    <row r="277" spans="1:10" ht="29" x14ac:dyDescent="0.35">
      <c r="A277" s="800"/>
      <c r="B277" s="800"/>
      <c r="C277" s="800" t="s">
        <v>105</v>
      </c>
      <c r="D277" s="800"/>
      <c r="E277" s="867">
        <v>12</v>
      </c>
      <c r="F277" s="868" t="s">
        <v>1701</v>
      </c>
      <c r="G277" s="869" t="s">
        <v>82</v>
      </c>
      <c r="H277" s="428" t="s">
        <v>1702</v>
      </c>
      <c r="I277" s="736" t="str">
        <f t="shared" si="8"/>
        <v>EL03120100</v>
      </c>
      <c r="J277" s="841"/>
    </row>
    <row r="278" spans="1:10" x14ac:dyDescent="0.35">
      <c r="A278" s="800"/>
      <c r="B278" s="800"/>
      <c r="C278" s="800" t="s">
        <v>105</v>
      </c>
      <c r="D278" s="800"/>
      <c r="E278" s="445">
        <v>13</v>
      </c>
      <c r="F278" s="386" t="s">
        <v>1703</v>
      </c>
      <c r="G278" s="429" t="s">
        <v>82</v>
      </c>
      <c r="H278" s="386" t="s">
        <v>1704</v>
      </c>
      <c r="I278" s="395" t="str">
        <f t="shared" si="8"/>
        <v>EL03130100</v>
      </c>
      <c r="J278" s="841"/>
    </row>
    <row r="279" spans="1:10" x14ac:dyDescent="0.35">
      <c r="A279" s="800"/>
      <c r="B279" s="800"/>
      <c r="C279" s="800" t="s">
        <v>105</v>
      </c>
      <c r="D279" s="800"/>
      <c r="E279" s="445">
        <v>14</v>
      </c>
      <c r="F279" s="386" t="s">
        <v>1705</v>
      </c>
      <c r="G279" s="429" t="s">
        <v>82</v>
      </c>
      <c r="H279" s="386" t="s">
        <v>1706</v>
      </c>
      <c r="I279" s="395" t="str">
        <f t="shared" si="8"/>
        <v>EL03140100</v>
      </c>
      <c r="J279" s="841"/>
    </row>
    <row r="280" spans="1:10" x14ac:dyDescent="0.35">
      <c r="A280" s="800"/>
      <c r="B280" s="800"/>
      <c r="C280" s="800" t="s">
        <v>105</v>
      </c>
      <c r="D280" s="800"/>
      <c r="E280" s="689">
        <v>15</v>
      </c>
      <c r="F280" s="386" t="s">
        <v>1707</v>
      </c>
      <c r="G280" s="429" t="s">
        <v>82</v>
      </c>
      <c r="H280" s="386" t="s">
        <v>1708</v>
      </c>
      <c r="I280" s="395" t="str">
        <f t="shared" si="8"/>
        <v>EL03150100</v>
      </c>
      <c r="J280" s="841"/>
    </row>
    <row r="281" spans="1:10" x14ac:dyDescent="0.35">
      <c r="A281" s="800"/>
      <c r="B281" s="800"/>
      <c r="C281" s="800" t="s">
        <v>105</v>
      </c>
      <c r="D281" s="800"/>
      <c r="E281" s="463">
        <v>16</v>
      </c>
      <c r="F281" s="199" t="s">
        <v>1709</v>
      </c>
      <c r="G281" s="429" t="s">
        <v>82</v>
      </c>
      <c r="H281" s="386" t="s">
        <v>1710</v>
      </c>
      <c r="I281" s="395" t="str">
        <f t="shared" si="8"/>
        <v>EL03160100</v>
      </c>
      <c r="J281" s="841"/>
    </row>
    <row r="282" spans="1:10" x14ac:dyDescent="0.35">
      <c r="A282" s="800"/>
      <c r="B282" s="800"/>
      <c r="C282" s="800" t="s">
        <v>105</v>
      </c>
      <c r="D282" s="800"/>
      <c r="E282" s="800">
        <v>16</v>
      </c>
      <c r="F282" s="800"/>
      <c r="G282" s="105" t="s">
        <v>103</v>
      </c>
      <c r="H282" s="102" t="s">
        <v>1711</v>
      </c>
      <c r="I282" s="262" t="str">
        <f t="shared" si="8"/>
        <v>EL03160200</v>
      </c>
      <c r="J282" s="841"/>
    </row>
    <row r="283" spans="1:10" x14ac:dyDescent="0.35">
      <c r="A283" s="800"/>
      <c r="B283" s="800"/>
      <c r="C283" s="800" t="s">
        <v>105</v>
      </c>
      <c r="D283" s="800"/>
      <c r="E283" s="800">
        <v>16</v>
      </c>
      <c r="F283" s="800"/>
      <c r="G283" s="112" t="s">
        <v>105</v>
      </c>
      <c r="H283" s="126" t="s">
        <v>1712</v>
      </c>
      <c r="I283" s="210" t="str">
        <f t="shared" si="8"/>
        <v>EL03160300</v>
      </c>
      <c r="J283" s="841"/>
    </row>
    <row r="284" spans="1:10" x14ac:dyDescent="0.35">
      <c r="A284" s="800"/>
      <c r="B284" s="800"/>
      <c r="C284" s="800" t="s">
        <v>105</v>
      </c>
      <c r="D284" s="800"/>
      <c r="E284" s="800">
        <v>16</v>
      </c>
      <c r="F284" s="800"/>
      <c r="G284" s="112" t="s">
        <v>107</v>
      </c>
      <c r="H284" s="126" t="s">
        <v>1713</v>
      </c>
      <c r="I284" s="210" t="str">
        <f t="shared" si="8"/>
        <v>EL03160400</v>
      </c>
      <c r="J284" s="841"/>
    </row>
    <row r="285" spans="1:10" x14ac:dyDescent="0.35">
      <c r="A285" s="800"/>
      <c r="B285" s="800"/>
      <c r="C285" s="800" t="s">
        <v>105</v>
      </c>
      <c r="D285" s="800"/>
      <c r="E285" s="800">
        <v>16</v>
      </c>
      <c r="F285" s="800"/>
      <c r="G285" s="112" t="s">
        <v>109</v>
      </c>
      <c r="H285" s="126" t="s">
        <v>1714</v>
      </c>
      <c r="I285" s="210" t="str">
        <f t="shared" si="8"/>
        <v>EL03160500</v>
      </c>
      <c r="J285" s="841"/>
    </row>
    <row r="286" spans="1:10" x14ac:dyDescent="0.35">
      <c r="A286" s="800"/>
      <c r="B286" s="800"/>
      <c r="C286" s="800" t="s">
        <v>105</v>
      </c>
      <c r="D286" s="800"/>
      <c r="E286" s="800">
        <v>16</v>
      </c>
      <c r="F286" s="800"/>
      <c r="G286" s="112" t="s">
        <v>179</v>
      </c>
      <c r="H286" s="126" t="s">
        <v>1715</v>
      </c>
      <c r="I286" s="210" t="str">
        <f t="shared" si="8"/>
        <v>EL03160600</v>
      </c>
      <c r="J286" s="841"/>
    </row>
    <row r="287" spans="1:10" x14ac:dyDescent="0.35">
      <c r="A287" s="800"/>
      <c r="B287" s="800"/>
      <c r="C287" s="800" t="s">
        <v>105</v>
      </c>
      <c r="D287" s="800"/>
      <c r="E287" s="800">
        <v>16</v>
      </c>
      <c r="F287" s="800"/>
      <c r="G287" s="112" t="s">
        <v>181</v>
      </c>
      <c r="H287" s="126" t="s">
        <v>1716</v>
      </c>
      <c r="I287" s="210" t="str">
        <f t="shared" si="8"/>
        <v>EL03160700</v>
      </c>
      <c r="J287" s="841"/>
    </row>
    <row r="288" spans="1:10" x14ac:dyDescent="0.35">
      <c r="A288" s="800"/>
      <c r="B288" s="800"/>
      <c r="C288" s="800" t="s">
        <v>105</v>
      </c>
      <c r="D288" s="800"/>
      <c r="E288" s="800">
        <v>16</v>
      </c>
      <c r="F288" s="800"/>
      <c r="G288" s="112" t="s">
        <v>192</v>
      </c>
      <c r="H288" s="126" t="s">
        <v>1717</v>
      </c>
      <c r="I288" s="210" t="str">
        <f t="shared" si="8"/>
        <v>EL03160800</v>
      </c>
      <c r="J288" s="841"/>
    </row>
    <row r="289" spans="1:10" x14ac:dyDescent="0.35">
      <c r="A289" s="800"/>
      <c r="B289" s="800"/>
      <c r="C289" s="800" t="s">
        <v>105</v>
      </c>
      <c r="D289" s="800"/>
      <c r="E289" s="800">
        <v>16</v>
      </c>
      <c r="F289" s="800"/>
      <c r="G289" s="112" t="s">
        <v>260</v>
      </c>
      <c r="H289" s="126" t="s">
        <v>1718</v>
      </c>
      <c r="I289" s="210" t="str">
        <f t="shared" si="8"/>
        <v>EL03160900</v>
      </c>
      <c r="J289" s="841"/>
    </row>
    <row r="290" spans="1:10" x14ac:dyDescent="0.35">
      <c r="A290" s="800"/>
      <c r="B290" s="800"/>
      <c r="C290" s="800" t="s">
        <v>105</v>
      </c>
      <c r="D290" s="800"/>
      <c r="E290" s="800">
        <v>16</v>
      </c>
      <c r="F290" s="800"/>
      <c r="G290" s="112" t="s">
        <v>262</v>
      </c>
      <c r="H290" s="126" t="s">
        <v>1719</v>
      </c>
      <c r="I290" s="210" t="str">
        <f t="shared" si="8"/>
        <v>EL03161000</v>
      </c>
      <c r="J290" s="841"/>
    </row>
    <row r="291" spans="1:10" x14ac:dyDescent="0.35">
      <c r="A291" s="800"/>
      <c r="B291" s="800"/>
      <c r="C291" s="800" t="s">
        <v>105</v>
      </c>
      <c r="D291" s="800"/>
      <c r="E291" s="800">
        <v>16</v>
      </c>
      <c r="F291" s="800"/>
      <c r="G291" s="112" t="s">
        <v>382</v>
      </c>
      <c r="H291" s="126" t="s">
        <v>1720</v>
      </c>
      <c r="I291" s="210" t="str">
        <f t="shared" si="8"/>
        <v>EL03161100</v>
      </c>
      <c r="J291" s="841"/>
    </row>
    <row r="292" spans="1:10" x14ac:dyDescent="0.35">
      <c r="A292" s="800"/>
      <c r="B292" s="800"/>
      <c r="C292" s="800" t="s">
        <v>105</v>
      </c>
      <c r="D292" s="800"/>
      <c r="E292" s="800">
        <v>16</v>
      </c>
      <c r="F292" s="800"/>
      <c r="G292" s="112" t="s">
        <v>384</v>
      </c>
      <c r="H292" s="126" t="s">
        <v>1721</v>
      </c>
      <c r="I292" s="210" t="str">
        <f t="shared" si="8"/>
        <v>EL03161200</v>
      </c>
      <c r="J292" s="841"/>
    </row>
    <row r="293" spans="1:10" x14ac:dyDescent="0.35">
      <c r="A293" s="800"/>
      <c r="B293" s="800"/>
      <c r="C293" s="800" t="s">
        <v>105</v>
      </c>
      <c r="D293" s="800"/>
      <c r="E293" s="800">
        <v>16</v>
      </c>
      <c r="F293" s="800"/>
      <c r="G293" s="112" t="s">
        <v>386</v>
      </c>
      <c r="H293" s="126" t="s">
        <v>1722</v>
      </c>
      <c r="I293" s="210" t="str">
        <f t="shared" si="8"/>
        <v>EL03161300</v>
      </c>
      <c r="J293" s="841"/>
    </row>
    <row r="294" spans="1:10" x14ac:dyDescent="0.35">
      <c r="A294" s="800"/>
      <c r="B294" s="800"/>
      <c r="C294" s="800" t="s">
        <v>105</v>
      </c>
      <c r="D294" s="800"/>
      <c r="E294" s="800">
        <v>16</v>
      </c>
      <c r="F294" s="800"/>
      <c r="G294" s="112" t="s">
        <v>1077</v>
      </c>
      <c r="H294" s="126" t="s">
        <v>1723</v>
      </c>
      <c r="I294" s="210" t="str">
        <f t="shared" si="8"/>
        <v>EL03161400</v>
      </c>
      <c r="J294" s="841"/>
    </row>
    <row r="295" spans="1:10" x14ac:dyDescent="0.35">
      <c r="A295" s="800"/>
      <c r="B295" s="800"/>
      <c r="C295" s="800" t="s">
        <v>105</v>
      </c>
      <c r="D295" s="800"/>
      <c r="E295" s="800">
        <v>16</v>
      </c>
      <c r="F295" s="800"/>
      <c r="G295" s="112" t="s">
        <v>1079</v>
      </c>
      <c r="H295" s="126" t="s">
        <v>1724</v>
      </c>
      <c r="I295" s="210" t="str">
        <f t="shared" si="8"/>
        <v>EL03161500</v>
      </c>
      <c r="J295" s="841"/>
    </row>
    <row r="296" spans="1:10" x14ac:dyDescent="0.35">
      <c r="A296" s="800"/>
      <c r="B296" s="800"/>
      <c r="C296" s="800" t="s">
        <v>105</v>
      </c>
      <c r="D296" s="800"/>
      <c r="E296" s="800">
        <v>16</v>
      </c>
      <c r="F296" s="800"/>
      <c r="G296" s="112" t="s">
        <v>1081</v>
      </c>
      <c r="H296" s="126" t="s">
        <v>1725</v>
      </c>
      <c r="I296" s="210" t="str">
        <f t="shared" si="8"/>
        <v>EL03161600</v>
      </c>
      <c r="J296" s="841"/>
    </row>
    <row r="297" spans="1:10" x14ac:dyDescent="0.35">
      <c r="A297" s="800"/>
      <c r="B297" s="800"/>
      <c r="C297" s="800" t="s">
        <v>105</v>
      </c>
      <c r="D297" s="800"/>
      <c r="E297" s="800">
        <v>16</v>
      </c>
      <c r="F297" s="800"/>
      <c r="G297" s="112" t="s">
        <v>1083</v>
      </c>
      <c r="H297" s="126" t="s">
        <v>1726</v>
      </c>
      <c r="I297" s="210" t="str">
        <f t="shared" si="8"/>
        <v>EL03161700</v>
      </c>
      <c r="J297" s="841"/>
    </row>
    <row r="298" spans="1:10" x14ac:dyDescent="0.35">
      <c r="A298" s="800"/>
      <c r="B298" s="800"/>
      <c r="C298" s="800" t="s">
        <v>105</v>
      </c>
      <c r="D298" s="800"/>
      <c r="E298" s="800">
        <v>16</v>
      </c>
      <c r="F298" s="800"/>
      <c r="G298" s="112" t="s">
        <v>1085</v>
      </c>
      <c r="H298" s="126" t="s">
        <v>1727</v>
      </c>
      <c r="I298" s="210" t="str">
        <f t="shared" si="8"/>
        <v>EL03161800</v>
      </c>
      <c r="J298" s="841"/>
    </row>
    <row r="299" spans="1:10" x14ac:dyDescent="0.35">
      <c r="A299" s="800"/>
      <c r="B299" s="800"/>
      <c r="C299" s="800" t="s">
        <v>105</v>
      </c>
      <c r="D299" s="800"/>
      <c r="E299" s="800">
        <v>16</v>
      </c>
      <c r="F299" s="800"/>
      <c r="G299" s="112" t="s">
        <v>1087</v>
      </c>
      <c r="H299" s="126" t="s">
        <v>1728</v>
      </c>
      <c r="I299" s="210" t="str">
        <f t="shared" si="8"/>
        <v>EL03161900</v>
      </c>
      <c r="J299" s="841"/>
    </row>
    <row r="300" spans="1:10" x14ac:dyDescent="0.35">
      <c r="A300" s="800"/>
      <c r="B300" s="800"/>
      <c r="C300" s="800" t="s">
        <v>105</v>
      </c>
      <c r="D300" s="800"/>
      <c r="E300" s="800">
        <v>16</v>
      </c>
      <c r="F300" s="800"/>
      <c r="G300" s="112">
        <v>20</v>
      </c>
      <c r="H300" s="126" t="s">
        <v>1729</v>
      </c>
      <c r="I300" s="210" t="str">
        <f t="shared" si="8"/>
        <v>EL03162000</v>
      </c>
      <c r="J300" s="841"/>
    </row>
    <row r="301" spans="1:10" x14ac:dyDescent="0.35">
      <c r="A301" s="800"/>
      <c r="B301" s="800"/>
      <c r="C301" s="800" t="s">
        <v>105</v>
      </c>
      <c r="D301" s="800"/>
      <c r="E301" s="800">
        <v>16</v>
      </c>
      <c r="F301" s="800"/>
      <c r="G301" s="112">
        <v>21</v>
      </c>
      <c r="H301" s="126" t="s">
        <v>1730</v>
      </c>
      <c r="I301" s="210" t="str">
        <f t="shared" si="8"/>
        <v>EL03162100</v>
      </c>
      <c r="J301" s="841"/>
    </row>
    <row r="302" spans="1:10" x14ac:dyDescent="0.35">
      <c r="A302" s="800"/>
      <c r="B302" s="800"/>
      <c r="C302" s="800" t="s">
        <v>105</v>
      </c>
      <c r="D302" s="800"/>
      <c r="E302" s="800">
        <v>16</v>
      </c>
      <c r="F302" s="800"/>
      <c r="G302" s="112">
        <v>22</v>
      </c>
      <c r="H302" s="126" t="s">
        <v>1731</v>
      </c>
      <c r="I302" s="210" t="str">
        <f>$A$4&amp;C302&amp;E302&amp;G302&amp;"00"</f>
        <v>EL03162200</v>
      </c>
      <c r="J302" s="841"/>
    </row>
    <row r="303" spans="1:10" x14ac:dyDescent="0.35">
      <c r="A303" s="800"/>
      <c r="B303" s="800"/>
      <c r="C303" s="800" t="s">
        <v>105</v>
      </c>
      <c r="D303" s="800"/>
      <c r="E303" s="800">
        <v>16</v>
      </c>
      <c r="F303" s="800"/>
      <c r="G303" s="112">
        <v>23</v>
      </c>
      <c r="H303" s="126" t="s">
        <v>1732</v>
      </c>
      <c r="I303" s="210" t="str">
        <f>$A$4&amp;C303&amp;E303&amp;G303&amp;"00"</f>
        <v>EL03162300</v>
      </c>
      <c r="J303" s="841"/>
    </row>
    <row r="304" spans="1:10" x14ac:dyDescent="0.35">
      <c r="A304" s="800"/>
      <c r="B304" s="800"/>
      <c r="C304" s="800" t="s">
        <v>105</v>
      </c>
      <c r="D304" s="800"/>
      <c r="E304" s="800">
        <v>16</v>
      </c>
      <c r="F304" s="800"/>
      <c r="G304" s="112">
        <v>24</v>
      </c>
      <c r="H304" s="126" t="s">
        <v>1733</v>
      </c>
      <c r="I304" s="210" t="str">
        <f>$A$4&amp;C304&amp;E304&amp;G304&amp;"00"</f>
        <v>EL03162400</v>
      </c>
      <c r="J304" s="841"/>
    </row>
    <row r="305" spans="1:10" x14ac:dyDescent="0.35">
      <c r="A305" s="800"/>
      <c r="B305" s="800"/>
      <c r="C305" s="800" t="s">
        <v>105</v>
      </c>
      <c r="D305" s="800"/>
      <c r="E305" s="800">
        <v>16</v>
      </c>
      <c r="F305" s="800"/>
      <c r="G305" s="112">
        <v>25</v>
      </c>
      <c r="H305" s="186" t="s">
        <v>1734</v>
      </c>
      <c r="I305" s="209" t="str">
        <f t="shared" si="8"/>
        <v>EL03162500</v>
      </c>
      <c r="J305" s="841"/>
    </row>
    <row r="306" spans="1:10" x14ac:dyDescent="0.35">
      <c r="A306" s="800"/>
      <c r="B306" s="800"/>
      <c r="C306" s="800" t="s">
        <v>105</v>
      </c>
      <c r="D306" s="800"/>
      <c r="E306" s="800">
        <v>16</v>
      </c>
      <c r="F306" s="800"/>
      <c r="G306" s="429">
        <v>26</v>
      </c>
      <c r="H306" s="386" t="s">
        <v>1735</v>
      </c>
      <c r="I306" s="395" t="str">
        <f>$A$4&amp;C306&amp;E306&amp;G306&amp;"00"</f>
        <v>EL03162600</v>
      </c>
      <c r="J306" s="841"/>
    </row>
    <row r="307" spans="1:10" x14ac:dyDescent="0.35">
      <c r="A307" s="800"/>
      <c r="B307" s="800"/>
      <c r="C307" s="800" t="s">
        <v>105</v>
      </c>
      <c r="D307" s="800"/>
      <c r="E307" s="707">
        <v>17</v>
      </c>
      <c r="F307" s="852"/>
      <c r="G307" s="429" t="s">
        <v>82</v>
      </c>
      <c r="H307" s="386"/>
      <c r="I307" s="395"/>
      <c r="J307" s="841"/>
    </row>
    <row r="308" spans="1:10" x14ac:dyDescent="0.35">
      <c r="A308" s="800"/>
      <c r="B308" s="800"/>
      <c r="C308" s="800" t="s">
        <v>105</v>
      </c>
      <c r="D308" s="800"/>
      <c r="E308" s="445">
        <v>18</v>
      </c>
      <c r="F308" s="386" t="s">
        <v>1736</v>
      </c>
      <c r="G308" s="429" t="s">
        <v>82</v>
      </c>
      <c r="H308" s="386" t="s">
        <v>1737</v>
      </c>
      <c r="I308" s="395" t="str">
        <f t="shared" si="8"/>
        <v>EL03180100</v>
      </c>
      <c r="J308" s="841"/>
    </row>
    <row r="309" spans="1:10" x14ac:dyDescent="0.35">
      <c r="A309" s="800"/>
      <c r="B309" s="800"/>
      <c r="C309" s="800" t="s">
        <v>105</v>
      </c>
      <c r="D309" s="800"/>
      <c r="E309" s="445">
        <v>19</v>
      </c>
      <c r="F309" s="386" t="s">
        <v>1738</v>
      </c>
      <c r="G309" s="429" t="s">
        <v>82</v>
      </c>
      <c r="H309" s="386" t="s">
        <v>1739</v>
      </c>
      <c r="I309" s="395" t="str">
        <f t="shared" si="8"/>
        <v>EL03190100</v>
      </c>
      <c r="J309" s="841"/>
    </row>
    <row r="310" spans="1:10" x14ac:dyDescent="0.35">
      <c r="A310" s="800"/>
      <c r="B310" s="800"/>
      <c r="C310" s="800" t="s">
        <v>105</v>
      </c>
      <c r="D310" s="800"/>
      <c r="E310" s="870">
        <v>20</v>
      </c>
      <c r="F310" s="871" t="s">
        <v>1740</v>
      </c>
      <c r="G310" s="429"/>
      <c r="H310" s="386"/>
      <c r="I310" s="395"/>
      <c r="J310" s="841"/>
    </row>
    <row r="311" spans="1:10" x14ac:dyDescent="0.35">
      <c r="A311" s="800"/>
      <c r="B311" s="800"/>
      <c r="C311" s="800" t="s">
        <v>105</v>
      </c>
      <c r="D311" s="800"/>
      <c r="E311" s="445">
        <v>21</v>
      </c>
      <c r="F311" s="386"/>
      <c r="G311" s="429"/>
      <c r="H311" s="386"/>
      <c r="I311" s="395"/>
      <c r="J311" s="841"/>
    </row>
    <row r="312" spans="1:10" x14ac:dyDescent="0.35">
      <c r="A312" s="800"/>
      <c r="B312" s="800"/>
      <c r="C312" s="800" t="s">
        <v>105</v>
      </c>
      <c r="D312" s="800"/>
      <c r="E312" s="870">
        <v>30</v>
      </c>
      <c r="F312" s="871" t="s">
        <v>1741</v>
      </c>
      <c r="G312" s="429"/>
      <c r="H312" s="386"/>
      <c r="I312" s="395"/>
      <c r="J312" s="841"/>
    </row>
    <row r="313" spans="1:10" x14ac:dyDescent="0.35">
      <c r="A313" s="800"/>
      <c r="B313" s="800"/>
      <c r="C313" s="800" t="s">
        <v>105</v>
      </c>
      <c r="D313" s="800"/>
      <c r="E313" s="445">
        <v>31</v>
      </c>
      <c r="F313" s="386" t="s">
        <v>1742</v>
      </c>
      <c r="G313" s="429" t="s">
        <v>82</v>
      </c>
      <c r="H313" s="386" t="s">
        <v>1743</v>
      </c>
      <c r="I313" s="395" t="str">
        <f>$A$4&amp;C313&amp;E313&amp;G313&amp;"00"</f>
        <v>EL03310100</v>
      </c>
      <c r="J313" s="841"/>
    </row>
    <row r="314" spans="1:10" x14ac:dyDescent="0.35">
      <c r="A314" s="800"/>
      <c r="B314" s="800"/>
      <c r="C314" s="800" t="s">
        <v>105</v>
      </c>
      <c r="D314" s="800"/>
      <c r="E314" s="872">
        <v>40</v>
      </c>
      <c r="F314" s="871" t="s">
        <v>1744</v>
      </c>
      <c r="G314" s="429"/>
      <c r="H314" s="871" t="s">
        <v>1479</v>
      </c>
      <c r="I314" s="395"/>
      <c r="J314" s="841"/>
    </row>
    <row r="315" spans="1:10" x14ac:dyDescent="0.35">
      <c r="A315" s="800"/>
      <c r="B315" s="800"/>
      <c r="C315" s="800" t="s">
        <v>105</v>
      </c>
      <c r="D315" s="800"/>
      <c r="E315" s="366">
        <v>41</v>
      </c>
      <c r="F315" s="873" t="s">
        <v>1745</v>
      </c>
      <c r="G315" s="874" t="s">
        <v>82</v>
      </c>
      <c r="H315" s="313" t="s">
        <v>1746</v>
      </c>
      <c r="I315" s="875" t="str">
        <f t="shared" ref="I315:I350" si="9">$A$4&amp;C315&amp;E315&amp;G315&amp;"00"</f>
        <v>EL03410100</v>
      </c>
      <c r="J315" s="841"/>
    </row>
    <row r="316" spans="1:10" x14ac:dyDescent="0.35">
      <c r="A316" s="800"/>
      <c r="B316" s="800"/>
      <c r="C316" s="800" t="s">
        <v>105</v>
      </c>
      <c r="D316" s="800"/>
      <c r="E316" s="800">
        <v>41</v>
      </c>
      <c r="F316" s="800"/>
      <c r="G316" s="112" t="s">
        <v>103</v>
      </c>
      <c r="H316" s="126" t="s">
        <v>1747</v>
      </c>
      <c r="I316" s="210" t="str">
        <f t="shared" si="9"/>
        <v>EL03410200</v>
      </c>
      <c r="J316" s="841"/>
    </row>
    <row r="317" spans="1:10" x14ac:dyDescent="0.35">
      <c r="A317" s="800"/>
      <c r="B317" s="800"/>
      <c r="C317" s="800" t="s">
        <v>105</v>
      </c>
      <c r="D317" s="800"/>
      <c r="E317" s="800">
        <v>41</v>
      </c>
      <c r="F317" s="800"/>
      <c r="G317" s="112" t="s">
        <v>105</v>
      </c>
      <c r="H317" s="126" t="s">
        <v>1748</v>
      </c>
      <c r="I317" s="210" t="str">
        <f t="shared" si="9"/>
        <v>EL03410300</v>
      </c>
      <c r="J317" s="841"/>
    </row>
    <row r="318" spans="1:10" x14ac:dyDescent="0.35">
      <c r="A318" s="800"/>
      <c r="B318" s="800"/>
      <c r="C318" s="800" t="s">
        <v>105</v>
      </c>
      <c r="D318" s="800"/>
      <c r="E318" s="800">
        <v>41</v>
      </c>
      <c r="F318" s="800"/>
      <c r="G318" s="112" t="s">
        <v>107</v>
      </c>
      <c r="H318" s="126" t="s">
        <v>1749</v>
      </c>
      <c r="I318" s="210" t="str">
        <f t="shared" si="9"/>
        <v>EL03410400</v>
      </c>
      <c r="J318" s="841"/>
    </row>
    <row r="319" spans="1:10" x14ac:dyDescent="0.35">
      <c r="A319" s="800"/>
      <c r="B319" s="800"/>
      <c r="C319" s="800" t="s">
        <v>105</v>
      </c>
      <c r="D319" s="800"/>
      <c r="E319" s="800">
        <v>41</v>
      </c>
      <c r="F319" s="800"/>
      <c r="G319" s="112" t="s">
        <v>109</v>
      </c>
      <c r="H319" s="126" t="s">
        <v>1750</v>
      </c>
      <c r="I319" s="210" t="str">
        <f t="shared" si="9"/>
        <v>EL03410500</v>
      </c>
      <c r="J319" s="841"/>
    </row>
    <row r="320" spans="1:10" x14ac:dyDescent="0.35">
      <c r="A320" s="800"/>
      <c r="B320" s="800"/>
      <c r="C320" s="800" t="s">
        <v>105</v>
      </c>
      <c r="D320" s="800"/>
      <c r="E320" s="800">
        <v>41</v>
      </c>
      <c r="F320" s="800"/>
      <c r="G320" s="112" t="s">
        <v>179</v>
      </c>
      <c r="H320" s="126" t="s">
        <v>1751</v>
      </c>
      <c r="I320" s="210" t="str">
        <f t="shared" si="9"/>
        <v>EL03410600</v>
      </c>
      <c r="J320" s="841"/>
    </row>
    <row r="321" spans="1:10" x14ac:dyDescent="0.35">
      <c r="A321" s="800"/>
      <c r="B321" s="800"/>
      <c r="C321" s="800" t="s">
        <v>105</v>
      </c>
      <c r="D321" s="800"/>
      <c r="E321" s="800">
        <v>41</v>
      </c>
      <c r="F321" s="800"/>
      <c r="G321" s="112" t="s">
        <v>181</v>
      </c>
      <c r="H321" s="126" t="s">
        <v>1752</v>
      </c>
      <c r="I321" s="210" t="str">
        <f t="shared" si="9"/>
        <v>EL03410700</v>
      </c>
      <c r="J321" s="841"/>
    </row>
    <row r="322" spans="1:10" x14ac:dyDescent="0.35">
      <c r="A322" s="800"/>
      <c r="B322" s="800"/>
      <c r="C322" s="800" t="s">
        <v>105</v>
      </c>
      <c r="D322" s="800"/>
      <c r="E322" s="800">
        <v>41</v>
      </c>
      <c r="F322" s="800"/>
      <c r="G322" s="112" t="s">
        <v>192</v>
      </c>
      <c r="H322" s="126" t="s">
        <v>1753</v>
      </c>
      <c r="I322" s="210" t="str">
        <f t="shared" si="9"/>
        <v>EL03410800</v>
      </c>
      <c r="J322" s="841"/>
    </row>
    <row r="323" spans="1:10" x14ac:dyDescent="0.35">
      <c r="A323" s="800"/>
      <c r="B323" s="800"/>
      <c r="C323" s="800" t="s">
        <v>105</v>
      </c>
      <c r="D323" s="800"/>
      <c r="E323" s="800">
        <v>41</v>
      </c>
      <c r="F323" s="800"/>
      <c r="G323" s="112" t="s">
        <v>260</v>
      </c>
      <c r="H323" s="126" t="s">
        <v>1754</v>
      </c>
      <c r="I323" s="210" t="str">
        <f t="shared" si="9"/>
        <v>EL03410900</v>
      </c>
      <c r="J323" s="841"/>
    </row>
    <row r="324" spans="1:10" x14ac:dyDescent="0.35">
      <c r="A324" s="800"/>
      <c r="B324" s="800"/>
      <c r="C324" s="800" t="s">
        <v>105</v>
      </c>
      <c r="D324" s="800"/>
      <c r="E324" s="800">
        <v>41</v>
      </c>
      <c r="F324" s="800"/>
      <c r="G324" s="122" t="s">
        <v>262</v>
      </c>
      <c r="H324" s="186" t="s">
        <v>1755</v>
      </c>
      <c r="I324" s="209" t="str">
        <f t="shared" si="9"/>
        <v>EL03411000</v>
      </c>
      <c r="J324" s="841"/>
    </row>
    <row r="325" spans="1:10" x14ac:dyDescent="0.35">
      <c r="A325" s="800"/>
      <c r="B325" s="800"/>
      <c r="C325" s="800" t="s">
        <v>105</v>
      </c>
      <c r="D325" s="800"/>
      <c r="E325" s="463">
        <v>42</v>
      </c>
      <c r="F325" s="199" t="s">
        <v>1756</v>
      </c>
      <c r="G325" s="105" t="s">
        <v>82</v>
      </c>
      <c r="H325" s="102" t="s">
        <v>1757</v>
      </c>
      <c r="I325" s="262" t="str">
        <f t="shared" si="9"/>
        <v>EL03420100</v>
      </c>
      <c r="J325" s="841"/>
    </row>
    <row r="326" spans="1:10" x14ac:dyDescent="0.35">
      <c r="A326" s="800"/>
      <c r="B326" s="800"/>
      <c r="C326" s="800" t="s">
        <v>105</v>
      </c>
      <c r="D326" s="800"/>
      <c r="E326" s="800">
        <v>42</v>
      </c>
      <c r="F326" s="800"/>
      <c r="G326" s="112" t="s">
        <v>103</v>
      </c>
      <c r="H326" s="126" t="s">
        <v>1758</v>
      </c>
      <c r="I326" s="210" t="str">
        <f t="shared" si="9"/>
        <v>EL03420200</v>
      </c>
      <c r="J326" s="841"/>
    </row>
    <row r="327" spans="1:10" x14ac:dyDescent="0.35">
      <c r="A327" s="800"/>
      <c r="B327" s="800"/>
      <c r="C327" s="800" t="s">
        <v>105</v>
      </c>
      <c r="D327" s="800"/>
      <c r="E327" s="800">
        <v>42</v>
      </c>
      <c r="F327" s="800"/>
      <c r="G327" s="112" t="s">
        <v>105</v>
      </c>
      <c r="H327" s="126" t="s">
        <v>1759</v>
      </c>
      <c r="I327" s="210" t="str">
        <f t="shared" si="9"/>
        <v>EL03420300</v>
      </c>
      <c r="J327" s="841"/>
    </row>
    <row r="328" spans="1:10" x14ac:dyDescent="0.35">
      <c r="A328" s="800"/>
      <c r="B328" s="800"/>
      <c r="C328" s="800" t="s">
        <v>105</v>
      </c>
      <c r="D328" s="800"/>
      <c r="E328" s="800">
        <v>42</v>
      </c>
      <c r="F328" s="800"/>
      <c r="G328" s="122" t="s">
        <v>107</v>
      </c>
      <c r="H328" s="186" t="s">
        <v>1760</v>
      </c>
      <c r="I328" s="209" t="str">
        <f t="shared" si="9"/>
        <v>EL03420400</v>
      </c>
      <c r="J328" s="841"/>
    </row>
    <row r="329" spans="1:10" x14ac:dyDescent="0.35">
      <c r="A329" s="800"/>
      <c r="B329" s="800"/>
      <c r="C329" s="800" t="s">
        <v>105</v>
      </c>
      <c r="D329" s="800"/>
      <c r="E329" s="463">
        <v>43</v>
      </c>
      <c r="F329" s="493" t="s">
        <v>1761</v>
      </c>
      <c r="G329" s="105" t="s">
        <v>82</v>
      </c>
      <c r="H329" s="102" t="s">
        <v>1762</v>
      </c>
      <c r="I329" s="262" t="str">
        <f t="shared" si="9"/>
        <v>EL03430100</v>
      </c>
      <c r="J329" s="841"/>
    </row>
    <row r="330" spans="1:10" x14ac:dyDescent="0.35">
      <c r="A330" s="800"/>
      <c r="B330" s="800"/>
      <c r="C330" s="800" t="s">
        <v>105</v>
      </c>
      <c r="D330" s="800"/>
      <c r="E330" s="800">
        <v>43</v>
      </c>
      <c r="F330" s="800"/>
      <c r="G330" s="112" t="s">
        <v>103</v>
      </c>
      <c r="H330" s="126" t="s">
        <v>1763</v>
      </c>
      <c r="I330" s="210" t="str">
        <f t="shared" si="9"/>
        <v>EL03430200</v>
      </c>
      <c r="J330" s="841"/>
    </row>
    <row r="331" spans="1:10" x14ac:dyDescent="0.35">
      <c r="A331" s="800"/>
      <c r="B331" s="800"/>
      <c r="C331" s="800" t="s">
        <v>105</v>
      </c>
      <c r="D331" s="800"/>
      <c r="E331" s="800">
        <v>43</v>
      </c>
      <c r="F331" s="800"/>
      <c r="G331" s="122" t="s">
        <v>105</v>
      </c>
      <c r="H331" s="186" t="s">
        <v>1764</v>
      </c>
      <c r="I331" s="209" t="str">
        <f t="shared" si="9"/>
        <v>EL03430300</v>
      </c>
      <c r="J331" s="841"/>
    </row>
    <row r="332" spans="1:10" x14ac:dyDescent="0.35">
      <c r="A332" s="800"/>
      <c r="B332" s="800"/>
      <c r="C332" s="800" t="s">
        <v>105</v>
      </c>
      <c r="D332" s="800"/>
      <c r="E332" s="366">
        <v>44</v>
      </c>
      <c r="F332" s="873" t="s">
        <v>1765</v>
      </c>
      <c r="G332" s="874" t="s">
        <v>82</v>
      </c>
      <c r="H332" s="313" t="s">
        <v>1766</v>
      </c>
      <c r="I332" s="875" t="str">
        <f t="shared" si="9"/>
        <v>EL03440100</v>
      </c>
      <c r="J332" s="841"/>
    </row>
    <row r="333" spans="1:10" x14ac:dyDescent="0.35">
      <c r="A333" s="800"/>
      <c r="B333" s="800"/>
      <c r="C333" s="800" t="s">
        <v>105</v>
      </c>
      <c r="D333" s="800"/>
      <c r="E333" s="800">
        <v>44</v>
      </c>
      <c r="F333" s="800"/>
      <c r="G333" s="112" t="s">
        <v>103</v>
      </c>
      <c r="H333" s="126" t="s">
        <v>1767</v>
      </c>
      <c r="I333" s="210" t="str">
        <f t="shared" si="9"/>
        <v>EL03440200</v>
      </c>
      <c r="J333" s="841"/>
    </row>
    <row r="334" spans="1:10" x14ac:dyDescent="0.35">
      <c r="A334" s="800"/>
      <c r="B334" s="800"/>
      <c r="C334" s="800" t="s">
        <v>105</v>
      </c>
      <c r="D334" s="800"/>
      <c r="E334" s="800">
        <v>44</v>
      </c>
      <c r="F334" s="800"/>
      <c r="G334" s="112" t="s">
        <v>105</v>
      </c>
      <c r="H334" s="126" t="s">
        <v>1768</v>
      </c>
      <c r="I334" s="210" t="str">
        <f t="shared" si="9"/>
        <v>EL03440300</v>
      </c>
      <c r="J334" s="841"/>
    </row>
    <row r="335" spans="1:10" x14ac:dyDescent="0.35">
      <c r="A335" s="800"/>
      <c r="B335" s="800"/>
      <c r="C335" s="800" t="s">
        <v>105</v>
      </c>
      <c r="D335" s="800"/>
      <c r="E335" s="800">
        <v>44</v>
      </c>
      <c r="F335" s="800"/>
      <c r="G335" s="112" t="s">
        <v>107</v>
      </c>
      <c r="H335" s="126" t="s">
        <v>1769</v>
      </c>
      <c r="I335" s="210" t="str">
        <f t="shared" si="9"/>
        <v>EL03440400</v>
      </c>
      <c r="J335" s="841"/>
    </row>
    <row r="336" spans="1:10" x14ac:dyDescent="0.35">
      <c r="A336" s="800"/>
      <c r="B336" s="800"/>
      <c r="C336" s="800" t="s">
        <v>105</v>
      </c>
      <c r="D336" s="800"/>
      <c r="E336" s="800">
        <v>44</v>
      </c>
      <c r="F336" s="800"/>
      <c r="G336" s="112" t="s">
        <v>109</v>
      </c>
      <c r="H336" s="126" t="s">
        <v>1770</v>
      </c>
      <c r="I336" s="210" t="str">
        <f t="shared" si="9"/>
        <v>EL03440500</v>
      </c>
      <c r="J336" s="841"/>
    </row>
    <row r="337" spans="1:10" x14ac:dyDescent="0.35">
      <c r="A337" s="800"/>
      <c r="B337" s="800"/>
      <c r="C337" s="800" t="s">
        <v>105</v>
      </c>
      <c r="D337" s="800"/>
      <c r="E337" s="800">
        <v>44</v>
      </c>
      <c r="F337" s="800"/>
      <c r="G337" s="112" t="s">
        <v>179</v>
      </c>
      <c r="H337" s="126" t="s">
        <v>1771</v>
      </c>
      <c r="I337" s="210" t="str">
        <f t="shared" si="9"/>
        <v>EL03440600</v>
      </c>
      <c r="J337" s="841"/>
    </row>
    <row r="338" spans="1:10" x14ac:dyDescent="0.35">
      <c r="A338" s="800"/>
      <c r="B338" s="800"/>
      <c r="C338" s="800" t="s">
        <v>105</v>
      </c>
      <c r="D338" s="800"/>
      <c r="E338" s="800">
        <v>44</v>
      </c>
      <c r="F338" s="800"/>
      <c r="G338" s="112" t="s">
        <v>181</v>
      </c>
      <c r="H338" s="126" t="s">
        <v>1772</v>
      </c>
      <c r="I338" s="210" t="str">
        <f t="shared" si="9"/>
        <v>EL03440700</v>
      </c>
      <c r="J338" s="841"/>
    </row>
    <row r="339" spans="1:10" x14ac:dyDescent="0.35">
      <c r="A339" s="800"/>
      <c r="B339" s="800"/>
      <c r="C339" s="800" t="s">
        <v>105</v>
      </c>
      <c r="D339" s="800"/>
      <c r="E339" s="800">
        <v>44</v>
      </c>
      <c r="F339" s="800"/>
      <c r="G339" s="112" t="s">
        <v>192</v>
      </c>
      <c r="H339" s="126" t="s">
        <v>1773</v>
      </c>
      <c r="I339" s="210" t="str">
        <f t="shared" si="9"/>
        <v>EL03440800</v>
      </c>
      <c r="J339" s="841"/>
    </row>
    <row r="340" spans="1:10" x14ac:dyDescent="0.35">
      <c r="A340" s="800"/>
      <c r="B340" s="800"/>
      <c r="C340" s="800" t="s">
        <v>105</v>
      </c>
      <c r="D340" s="800"/>
      <c r="E340" s="800">
        <v>44</v>
      </c>
      <c r="F340" s="800"/>
      <c r="G340" s="112" t="s">
        <v>260</v>
      </c>
      <c r="H340" s="126" t="s">
        <v>1774</v>
      </c>
      <c r="I340" s="210" t="str">
        <f t="shared" si="9"/>
        <v>EL03440900</v>
      </c>
      <c r="J340" s="841"/>
    </row>
    <row r="341" spans="1:10" x14ac:dyDescent="0.35">
      <c r="A341" s="800"/>
      <c r="B341" s="800"/>
      <c r="C341" s="800" t="s">
        <v>105</v>
      </c>
      <c r="D341" s="800"/>
      <c r="E341" s="800">
        <v>44</v>
      </c>
      <c r="F341" s="800"/>
      <c r="G341" s="112" t="s">
        <v>262</v>
      </c>
      <c r="H341" s="126" t="s">
        <v>1775</v>
      </c>
      <c r="I341" s="210" t="str">
        <f t="shared" si="9"/>
        <v>EL03441000</v>
      </c>
      <c r="J341" s="841"/>
    </row>
    <row r="342" spans="1:10" x14ac:dyDescent="0.35">
      <c r="A342" s="800"/>
      <c r="B342" s="800"/>
      <c r="C342" s="800" t="s">
        <v>105</v>
      </c>
      <c r="D342" s="800"/>
      <c r="E342" s="800">
        <v>44</v>
      </c>
      <c r="F342" s="800"/>
      <c r="G342" s="112" t="s">
        <v>382</v>
      </c>
      <c r="H342" s="126" t="s">
        <v>1776</v>
      </c>
      <c r="I342" s="210" t="str">
        <f t="shared" si="9"/>
        <v>EL03441100</v>
      </c>
      <c r="J342" s="841"/>
    </row>
    <row r="343" spans="1:10" x14ac:dyDescent="0.35">
      <c r="A343" s="800"/>
      <c r="B343" s="800"/>
      <c r="C343" s="800" t="s">
        <v>105</v>
      </c>
      <c r="D343" s="800"/>
      <c r="E343" s="800">
        <v>44</v>
      </c>
      <c r="F343" s="800"/>
      <c r="G343" s="112" t="s">
        <v>384</v>
      </c>
      <c r="H343" s="126" t="s">
        <v>1777</v>
      </c>
      <c r="I343" s="210" t="str">
        <f t="shared" si="9"/>
        <v>EL03441200</v>
      </c>
      <c r="J343" s="841"/>
    </row>
    <row r="344" spans="1:10" x14ac:dyDescent="0.35">
      <c r="A344" s="800"/>
      <c r="B344" s="800"/>
      <c r="C344" s="800" t="s">
        <v>105</v>
      </c>
      <c r="D344" s="800"/>
      <c r="E344" s="800">
        <v>44</v>
      </c>
      <c r="F344" s="800"/>
      <c r="G344" s="112" t="s">
        <v>386</v>
      </c>
      <c r="H344" s="126" t="s">
        <v>1778</v>
      </c>
      <c r="I344" s="210" t="str">
        <f t="shared" si="9"/>
        <v>EL03441300</v>
      </c>
      <c r="J344" s="841"/>
    </row>
    <row r="345" spans="1:10" x14ac:dyDescent="0.35">
      <c r="A345" s="800"/>
      <c r="B345" s="800"/>
      <c r="C345" s="800" t="s">
        <v>105</v>
      </c>
      <c r="D345" s="800"/>
      <c r="E345" s="800">
        <v>44</v>
      </c>
      <c r="F345" s="800"/>
      <c r="G345" s="122" t="s">
        <v>1077</v>
      </c>
      <c r="H345" s="186" t="s">
        <v>1779</v>
      </c>
      <c r="I345" s="209" t="str">
        <f t="shared" si="9"/>
        <v>EL03441400</v>
      </c>
      <c r="J345" s="841"/>
    </row>
    <row r="346" spans="1:10" ht="29" x14ac:dyDescent="0.35">
      <c r="A346" s="800"/>
      <c r="B346" s="800"/>
      <c r="C346" s="800" t="s">
        <v>105</v>
      </c>
      <c r="D346" s="800"/>
      <c r="E346" s="366">
        <v>45</v>
      </c>
      <c r="F346" s="873" t="s">
        <v>1780</v>
      </c>
      <c r="G346" s="874" t="s">
        <v>82</v>
      </c>
      <c r="H346" s="313" t="s">
        <v>1781</v>
      </c>
      <c r="I346" s="875" t="str">
        <f t="shared" si="9"/>
        <v>EL03450100</v>
      </c>
      <c r="J346" s="841"/>
    </row>
    <row r="347" spans="1:10" x14ac:dyDescent="0.35">
      <c r="A347" s="800"/>
      <c r="B347" s="800"/>
      <c r="C347" s="800" t="s">
        <v>105</v>
      </c>
      <c r="D347" s="800"/>
      <c r="E347" s="800">
        <v>45</v>
      </c>
      <c r="F347" s="800"/>
      <c r="G347" s="112" t="s">
        <v>103</v>
      </c>
      <c r="H347" s="126" t="s">
        <v>1782</v>
      </c>
      <c r="I347" s="210" t="str">
        <f t="shared" si="9"/>
        <v>EL03450200</v>
      </c>
      <c r="J347" s="841"/>
    </row>
    <row r="348" spans="1:10" x14ac:dyDescent="0.35">
      <c r="A348" s="800"/>
      <c r="B348" s="800"/>
      <c r="C348" s="800" t="s">
        <v>105</v>
      </c>
      <c r="D348" s="800"/>
      <c r="E348" s="800">
        <v>45</v>
      </c>
      <c r="F348" s="800"/>
      <c r="G348" s="112" t="s">
        <v>105</v>
      </c>
      <c r="H348" s="126" t="s">
        <v>1783</v>
      </c>
      <c r="I348" s="210" t="str">
        <f t="shared" si="9"/>
        <v>EL03450300</v>
      </c>
      <c r="J348" s="841"/>
    </row>
    <row r="349" spans="1:10" x14ac:dyDescent="0.35">
      <c r="A349" s="800"/>
      <c r="B349" s="800"/>
      <c r="C349" s="800" t="s">
        <v>105</v>
      </c>
      <c r="D349" s="800"/>
      <c r="E349" s="800">
        <v>45</v>
      </c>
      <c r="F349" s="800"/>
      <c r="G349" s="112" t="s">
        <v>107</v>
      </c>
      <c r="H349" s="126" t="s">
        <v>1784</v>
      </c>
      <c r="I349" s="210" t="str">
        <f t="shared" si="9"/>
        <v>EL03450400</v>
      </c>
      <c r="J349" s="841"/>
    </row>
    <row r="350" spans="1:10" x14ac:dyDescent="0.35">
      <c r="A350" s="800"/>
      <c r="B350" s="800"/>
      <c r="C350" s="800" t="s">
        <v>105</v>
      </c>
      <c r="D350" s="800"/>
      <c r="E350" s="800">
        <v>45</v>
      </c>
      <c r="F350" s="800"/>
      <c r="G350" s="122" t="s">
        <v>109</v>
      </c>
      <c r="H350" s="186" t="s">
        <v>1785</v>
      </c>
      <c r="I350" s="209" t="str">
        <f t="shared" si="9"/>
        <v>EL03450500</v>
      </c>
      <c r="J350" s="841"/>
    </row>
    <row r="351" spans="1:10" x14ac:dyDescent="0.35">
      <c r="A351" s="800"/>
      <c r="B351" s="800"/>
      <c r="C351" s="800" t="s">
        <v>105</v>
      </c>
      <c r="D351" s="800"/>
      <c r="E351" s="862">
        <v>50</v>
      </c>
      <c r="F351" s="863" t="s">
        <v>1786</v>
      </c>
      <c r="G351" s="851"/>
      <c r="H351" s="863" t="s">
        <v>1479</v>
      </c>
      <c r="I351" s="854"/>
      <c r="J351" s="841"/>
    </row>
    <row r="352" spans="1:10" x14ac:dyDescent="0.35">
      <c r="A352" s="800"/>
      <c r="B352" s="800"/>
      <c r="C352" s="800" t="s">
        <v>105</v>
      </c>
      <c r="D352" s="800"/>
      <c r="E352" s="445">
        <v>51</v>
      </c>
      <c r="F352" s="386" t="s">
        <v>1787</v>
      </c>
      <c r="G352" s="429" t="s">
        <v>82</v>
      </c>
      <c r="H352" s="386" t="s">
        <v>1788</v>
      </c>
      <c r="I352" s="395" t="str">
        <f t="shared" ref="I352:I375" si="10">$A$4&amp;C352&amp;E352&amp;G352&amp;"00"</f>
        <v>EL03510100</v>
      </c>
      <c r="J352" s="841"/>
    </row>
    <row r="353" spans="1:10" x14ac:dyDescent="0.35">
      <c r="A353" s="800"/>
      <c r="B353" s="800"/>
      <c r="C353" s="800" t="s">
        <v>105</v>
      </c>
      <c r="D353" s="800"/>
      <c r="E353" s="689">
        <v>52</v>
      </c>
      <c r="F353" s="386" t="s">
        <v>1789</v>
      </c>
      <c r="G353" s="429" t="s">
        <v>82</v>
      </c>
      <c r="H353" s="386" t="s">
        <v>1790</v>
      </c>
      <c r="I353" s="395" t="str">
        <f t="shared" si="10"/>
        <v>EL03520100</v>
      </c>
      <c r="J353" s="841"/>
    </row>
    <row r="354" spans="1:10" x14ac:dyDescent="0.35">
      <c r="A354" s="800"/>
      <c r="B354" s="800"/>
      <c r="C354" s="800" t="s">
        <v>105</v>
      </c>
      <c r="D354" s="800"/>
      <c r="E354" s="463">
        <v>53</v>
      </c>
      <c r="F354" s="493" t="s">
        <v>1791</v>
      </c>
      <c r="G354" s="101" t="s">
        <v>82</v>
      </c>
      <c r="H354" s="102" t="s">
        <v>1792</v>
      </c>
      <c r="I354" s="262" t="str">
        <f t="shared" si="10"/>
        <v>EL03530100</v>
      </c>
      <c r="J354" s="841"/>
    </row>
    <row r="355" spans="1:10" x14ac:dyDescent="0.35">
      <c r="A355" s="800"/>
      <c r="B355" s="800"/>
      <c r="C355" s="800" t="s">
        <v>105</v>
      </c>
      <c r="D355" s="800"/>
      <c r="E355" s="800">
        <v>53</v>
      </c>
      <c r="F355" s="800"/>
      <c r="G355" s="112" t="s">
        <v>103</v>
      </c>
      <c r="H355" s="126" t="s">
        <v>1793</v>
      </c>
      <c r="I355" s="210" t="str">
        <f t="shared" si="10"/>
        <v>EL03530200</v>
      </c>
      <c r="J355" s="841"/>
    </row>
    <row r="356" spans="1:10" x14ac:dyDescent="0.35">
      <c r="A356" s="800"/>
      <c r="B356" s="800"/>
      <c r="C356" s="800" t="s">
        <v>105</v>
      </c>
      <c r="D356" s="800"/>
      <c r="E356" s="800">
        <v>53</v>
      </c>
      <c r="F356" s="800"/>
      <c r="G356" s="153" t="s">
        <v>105</v>
      </c>
      <c r="H356" s="126" t="s">
        <v>1794</v>
      </c>
      <c r="I356" s="210" t="str">
        <f t="shared" si="10"/>
        <v>EL03530300</v>
      </c>
      <c r="J356" s="841"/>
    </row>
    <row r="357" spans="1:10" x14ac:dyDescent="0.35">
      <c r="A357" s="800"/>
      <c r="B357" s="800"/>
      <c r="C357" s="800" t="s">
        <v>105</v>
      </c>
      <c r="D357" s="800"/>
      <c r="E357" s="707">
        <v>54</v>
      </c>
      <c r="F357" s="852" t="s">
        <v>1795</v>
      </c>
      <c r="G357" s="876" t="s">
        <v>82</v>
      </c>
      <c r="H357" s="852" t="s">
        <v>1796</v>
      </c>
      <c r="I357" s="854" t="str">
        <f t="shared" si="10"/>
        <v>EL03540100</v>
      </c>
      <c r="J357" s="841"/>
    </row>
    <row r="358" spans="1:10" x14ac:dyDescent="0.35">
      <c r="A358" s="800"/>
      <c r="B358" s="800"/>
      <c r="C358" s="800" t="s">
        <v>105</v>
      </c>
      <c r="D358" s="800"/>
      <c r="E358" s="463">
        <v>55</v>
      </c>
      <c r="F358" s="199" t="s">
        <v>1797</v>
      </c>
      <c r="G358" s="105" t="s">
        <v>82</v>
      </c>
      <c r="H358" s="102" t="s">
        <v>1798</v>
      </c>
      <c r="I358" s="262" t="str">
        <f t="shared" si="10"/>
        <v>EL03550100</v>
      </c>
      <c r="J358" s="841"/>
    </row>
    <row r="359" spans="1:10" x14ac:dyDescent="0.35">
      <c r="A359" s="800"/>
      <c r="B359" s="800"/>
      <c r="C359" s="800" t="s">
        <v>105</v>
      </c>
      <c r="D359" s="800"/>
      <c r="E359" s="800">
        <v>55</v>
      </c>
      <c r="F359" s="800"/>
      <c r="G359" s="112" t="s">
        <v>103</v>
      </c>
      <c r="H359" s="126" t="s">
        <v>1799</v>
      </c>
      <c r="I359" s="210" t="str">
        <f t="shared" si="10"/>
        <v>EL03550200</v>
      </c>
      <c r="J359" s="841"/>
    </row>
    <row r="360" spans="1:10" x14ac:dyDescent="0.35">
      <c r="A360" s="800"/>
      <c r="B360" s="800"/>
      <c r="C360" s="800" t="s">
        <v>105</v>
      </c>
      <c r="D360" s="800"/>
      <c r="E360" s="800">
        <v>55</v>
      </c>
      <c r="F360" s="800"/>
      <c r="G360" s="122" t="s">
        <v>105</v>
      </c>
      <c r="H360" s="186" t="s">
        <v>1800</v>
      </c>
      <c r="I360" s="209" t="str">
        <f t="shared" si="10"/>
        <v>EL03550300</v>
      </c>
      <c r="J360" s="841"/>
    </row>
    <row r="361" spans="1:10" x14ac:dyDescent="0.35">
      <c r="A361" s="800"/>
      <c r="B361" s="800"/>
      <c r="C361" s="800" t="s">
        <v>105</v>
      </c>
      <c r="D361" s="800"/>
      <c r="E361" s="463">
        <v>56</v>
      </c>
      <c r="F361" s="199" t="s">
        <v>1801</v>
      </c>
      <c r="G361" s="105" t="s">
        <v>82</v>
      </c>
      <c r="H361" s="102" t="s">
        <v>1802</v>
      </c>
      <c r="I361" s="262" t="str">
        <f t="shared" si="10"/>
        <v>EL03560100</v>
      </c>
      <c r="J361" s="841"/>
    </row>
    <row r="362" spans="1:10" x14ac:dyDescent="0.35">
      <c r="A362" s="800"/>
      <c r="B362" s="800"/>
      <c r="C362" s="800" t="s">
        <v>105</v>
      </c>
      <c r="D362" s="800"/>
      <c r="E362" s="800">
        <v>56</v>
      </c>
      <c r="F362" s="800"/>
      <c r="G362" s="112" t="s">
        <v>103</v>
      </c>
      <c r="H362" s="126" t="s">
        <v>1803</v>
      </c>
      <c r="I362" s="210" t="str">
        <f t="shared" si="10"/>
        <v>EL03560200</v>
      </c>
      <c r="J362" s="841"/>
    </row>
    <row r="363" spans="1:10" x14ac:dyDescent="0.35">
      <c r="A363" s="800"/>
      <c r="B363" s="800"/>
      <c r="C363" s="800" t="s">
        <v>105</v>
      </c>
      <c r="D363" s="800"/>
      <c r="E363" s="800">
        <v>56</v>
      </c>
      <c r="F363" s="800"/>
      <c r="G363" s="112" t="s">
        <v>105</v>
      </c>
      <c r="H363" s="126" t="s">
        <v>1804</v>
      </c>
      <c r="I363" s="210" t="str">
        <f t="shared" si="10"/>
        <v>EL03560300</v>
      </c>
      <c r="J363" s="841"/>
    </row>
    <row r="364" spans="1:10" x14ac:dyDescent="0.35">
      <c r="A364" s="800"/>
      <c r="B364" s="800"/>
      <c r="C364" s="800" t="s">
        <v>105</v>
      </c>
      <c r="D364" s="800"/>
      <c r="E364" s="800">
        <v>56</v>
      </c>
      <c r="F364" s="800"/>
      <c r="G364" s="112" t="s">
        <v>107</v>
      </c>
      <c r="H364" s="126" t="s">
        <v>1805</v>
      </c>
      <c r="I364" s="210" t="str">
        <f t="shared" si="10"/>
        <v>EL03560400</v>
      </c>
      <c r="J364" s="841"/>
    </row>
    <row r="365" spans="1:10" x14ac:dyDescent="0.35">
      <c r="A365" s="800"/>
      <c r="B365" s="800"/>
      <c r="C365" s="800" t="s">
        <v>105</v>
      </c>
      <c r="D365" s="800"/>
      <c r="E365" s="800">
        <v>56</v>
      </c>
      <c r="F365" s="800"/>
      <c r="G365" s="112" t="s">
        <v>109</v>
      </c>
      <c r="H365" s="126" t="s">
        <v>1806</v>
      </c>
      <c r="I365" s="210" t="str">
        <f t="shared" si="10"/>
        <v>EL03560500</v>
      </c>
      <c r="J365" s="841"/>
    </row>
    <row r="366" spans="1:10" x14ac:dyDescent="0.35">
      <c r="A366" s="800"/>
      <c r="B366" s="800"/>
      <c r="C366" s="800" t="s">
        <v>105</v>
      </c>
      <c r="D366" s="800"/>
      <c r="E366" s="800">
        <v>56</v>
      </c>
      <c r="F366" s="800"/>
      <c r="G366" s="112" t="s">
        <v>179</v>
      </c>
      <c r="H366" s="126" t="s">
        <v>1807</v>
      </c>
      <c r="I366" s="210" t="str">
        <f t="shared" si="10"/>
        <v>EL03560600</v>
      </c>
      <c r="J366" s="841"/>
    </row>
    <row r="367" spans="1:10" x14ac:dyDescent="0.35">
      <c r="A367" s="800"/>
      <c r="B367" s="800"/>
      <c r="C367" s="800" t="s">
        <v>105</v>
      </c>
      <c r="D367" s="800"/>
      <c r="E367" s="800">
        <v>56</v>
      </c>
      <c r="F367" s="800"/>
      <c r="G367" s="112" t="s">
        <v>181</v>
      </c>
      <c r="H367" s="126" t="s">
        <v>1803</v>
      </c>
      <c r="I367" s="210" t="str">
        <f t="shared" si="10"/>
        <v>EL03560700</v>
      </c>
      <c r="J367" s="841"/>
    </row>
    <row r="368" spans="1:10" x14ac:dyDescent="0.35">
      <c r="A368" s="800"/>
      <c r="B368" s="800"/>
      <c r="C368" s="800" t="s">
        <v>105</v>
      </c>
      <c r="D368" s="800"/>
      <c r="E368" s="800">
        <v>56</v>
      </c>
      <c r="F368" s="800"/>
      <c r="G368" s="112" t="s">
        <v>192</v>
      </c>
      <c r="H368" s="126" t="s">
        <v>1803</v>
      </c>
      <c r="I368" s="210" t="str">
        <f t="shared" si="10"/>
        <v>EL03560800</v>
      </c>
      <c r="J368" s="841"/>
    </row>
    <row r="369" spans="1:10" x14ac:dyDescent="0.35">
      <c r="A369" s="800"/>
      <c r="B369" s="800"/>
      <c r="C369" s="800" t="s">
        <v>105</v>
      </c>
      <c r="D369" s="800"/>
      <c r="E369" s="800">
        <v>56</v>
      </c>
      <c r="F369" s="800"/>
      <c r="G369" s="112" t="s">
        <v>260</v>
      </c>
      <c r="H369" s="126" t="s">
        <v>1808</v>
      </c>
      <c r="I369" s="210" t="str">
        <f t="shared" si="10"/>
        <v>EL03560900</v>
      </c>
      <c r="J369" s="841"/>
    </row>
    <row r="370" spans="1:10" x14ac:dyDescent="0.35">
      <c r="A370" s="800"/>
      <c r="B370" s="800"/>
      <c r="C370" s="800" t="s">
        <v>105</v>
      </c>
      <c r="D370" s="800"/>
      <c r="E370" s="800">
        <v>56</v>
      </c>
      <c r="F370" s="800"/>
      <c r="G370" s="112" t="s">
        <v>262</v>
      </c>
      <c r="H370" s="126" t="s">
        <v>1809</v>
      </c>
      <c r="I370" s="210" t="str">
        <f t="shared" si="10"/>
        <v>EL03561000</v>
      </c>
      <c r="J370" s="841"/>
    </row>
    <row r="371" spans="1:10" x14ac:dyDescent="0.35">
      <c r="A371" s="800"/>
      <c r="B371" s="800"/>
      <c r="C371" s="800" t="s">
        <v>105</v>
      </c>
      <c r="D371" s="800"/>
      <c r="E371" s="800">
        <v>56</v>
      </c>
      <c r="F371" s="800"/>
      <c r="G371" s="112" t="s">
        <v>382</v>
      </c>
      <c r="H371" s="126" t="s">
        <v>1810</v>
      </c>
      <c r="I371" s="210" t="str">
        <f t="shared" si="10"/>
        <v>EL03561100</v>
      </c>
      <c r="J371" s="841"/>
    </row>
    <row r="372" spans="1:10" x14ac:dyDescent="0.35">
      <c r="A372" s="800"/>
      <c r="B372" s="800"/>
      <c r="C372" s="800" t="s">
        <v>105</v>
      </c>
      <c r="D372" s="800"/>
      <c r="E372" s="800">
        <v>56</v>
      </c>
      <c r="F372" s="800"/>
      <c r="G372" s="112" t="s">
        <v>384</v>
      </c>
      <c r="H372" s="126" t="s">
        <v>1811</v>
      </c>
      <c r="I372" s="210" t="str">
        <f t="shared" si="10"/>
        <v>EL03561200</v>
      </c>
      <c r="J372" s="841"/>
    </row>
    <row r="373" spans="1:10" x14ac:dyDescent="0.35">
      <c r="A373" s="800"/>
      <c r="B373" s="800"/>
      <c r="C373" s="800" t="s">
        <v>105</v>
      </c>
      <c r="D373" s="800"/>
      <c r="E373" s="800">
        <v>56</v>
      </c>
      <c r="F373" s="800"/>
      <c r="G373" s="112" t="s">
        <v>386</v>
      </c>
      <c r="H373" s="126" t="s">
        <v>1812</v>
      </c>
      <c r="I373" s="210" t="str">
        <f t="shared" si="10"/>
        <v>EL03561300</v>
      </c>
      <c r="J373" s="841"/>
    </row>
    <row r="374" spans="1:10" x14ac:dyDescent="0.35">
      <c r="A374" s="800"/>
      <c r="B374" s="800"/>
      <c r="C374" s="800" t="s">
        <v>105</v>
      </c>
      <c r="D374" s="800"/>
      <c r="E374" s="800">
        <v>56</v>
      </c>
      <c r="F374" s="800"/>
      <c r="G374" s="112" t="s">
        <v>1077</v>
      </c>
      <c r="H374" s="126" t="s">
        <v>1813</v>
      </c>
      <c r="I374" s="210" t="str">
        <f>$A$4&amp;C374&amp;E374&amp;G374&amp;"00"</f>
        <v>EL03561400</v>
      </c>
      <c r="J374" s="841"/>
    </row>
    <row r="375" spans="1:10" x14ac:dyDescent="0.35">
      <c r="A375" s="800"/>
      <c r="B375" s="800"/>
      <c r="C375" s="800" t="s">
        <v>105</v>
      </c>
      <c r="D375" s="800"/>
      <c r="E375" s="800">
        <v>56</v>
      </c>
      <c r="F375" s="800"/>
      <c r="G375" s="122">
        <v>15</v>
      </c>
      <c r="H375" s="186" t="s">
        <v>1814</v>
      </c>
      <c r="I375" s="209" t="str">
        <f t="shared" si="10"/>
        <v>EL03561500</v>
      </c>
      <c r="J375" s="841"/>
    </row>
    <row r="376" spans="1:10" x14ac:dyDescent="0.35">
      <c r="A376" s="800"/>
      <c r="B376" s="800"/>
      <c r="C376" s="800" t="s">
        <v>105</v>
      </c>
      <c r="D376" s="800"/>
      <c r="E376" s="862">
        <v>60</v>
      </c>
      <c r="F376" s="863" t="s">
        <v>1815</v>
      </c>
      <c r="G376" s="429"/>
      <c r="H376" s="871" t="s">
        <v>1479</v>
      </c>
      <c r="I376" s="395"/>
      <c r="J376" s="841"/>
    </row>
    <row r="377" spans="1:10" x14ac:dyDescent="0.35">
      <c r="A377" s="800"/>
      <c r="B377" s="800"/>
      <c r="C377" s="800" t="s">
        <v>105</v>
      </c>
      <c r="D377" s="800"/>
      <c r="E377" s="463">
        <v>61</v>
      </c>
      <c r="F377" s="199" t="s">
        <v>1816</v>
      </c>
      <c r="G377" s="105" t="s">
        <v>82</v>
      </c>
      <c r="H377" s="102" t="s">
        <v>1817</v>
      </c>
      <c r="I377" s="262" t="str">
        <f t="shared" ref="I377:I399" si="11">$A$4&amp;C377&amp;E377&amp;G377&amp;"00"</f>
        <v>EL03610100</v>
      </c>
      <c r="J377" s="841"/>
    </row>
    <row r="378" spans="1:10" x14ac:dyDescent="0.35">
      <c r="A378" s="800"/>
      <c r="B378" s="800"/>
      <c r="C378" s="800" t="s">
        <v>105</v>
      </c>
      <c r="D378" s="800"/>
      <c r="E378" s="800">
        <v>61</v>
      </c>
      <c r="F378" s="800"/>
      <c r="G378" s="112" t="s">
        <v>103</v>
      </c>
      <c r="H378" s="126" t="s">
        <v>1818</v>
      </c>
      <c r="I378" s="210" t="str">
        <f t="shared" si="11"/>
        <v>EL03610200</v>
      </c>
      <c r="J378" s="841"/>
    </row>
    <row r="379" spans="1:10" x14ac:dyDescent="0.35">
      <c r="A379" s="800"/>
      <c r="B379" s="800"/>
      <c r="C379" s="800" t="s">
        <v>105</v>
      </c>
      <c r="D379" s="800"/>
      <c r="E379" s="800">
        <v>61</v>
      </c>
      <c r="F379" s="800"/>
      <c r="G379" s="112" t="s">
        <v>105</v>
      </c>
      <c r="H379" s="126" t="s">
        <v>1819</v>
      </c>
      <c r="I379" s="210" t="str">
        <f t="shared" si="11"/>
        <v>EL03610300</v>
      </c>
      <c r="J379" s="841"/>
    </row>
    <row r="380" spans="1:10" x14ac:dyDescent="0.35">
      <c r="A380" s="800"/>
      <c r="B380" s="800"/>
      <c r="C380" s="800" t="s">
        <v>105</v>
      </c>
      <c r="D380" s="800"/>
      <c r="E380" s="800">
        <v>61</v>
      </c>
      <c r="F380" s="800"/>
      <c r="G380" s="112" t="s">
        <v>107</v>
      </c>
      <c r="H380" s="126" t="s">
        <v>1820</v>
      </c>
      <c r="I380" s="210" t="str">
        <f t="shared" si="11"/>
        <v>EL03610400</v>
      </c>
      <c r="J380" s="841"/>
    </row>
    <row r="381" spans="1:10" x14ac:dyDescent="0.35">
      <c r="A381" s="800"/>
      <c r="B381" s="800"/>
      <c r="C381" s="800" t="s">
        <v>105</v>
      </c>
      <c r="D381" s="800"/>
      <c r="E381" s="800">
        <v>61</v>
      </c>
      <c r="F381" s="800"/>
      <c r="G381" s="122" t="s">
        <v>109</v>
      </c>
      <c r="H381" s="186" t="s">
        <v>1821</v>
      </c>
      <c r="I381" s="209" t="str">
        <f t="shared" si="11"/>
        <v>EL03610500</v>
      </c>
      <c r="J381" s="841"/>
    </row>
    <row r="382" spans="1:10" x14ac:dyDescent="0.35">
      <c r="A382" s="800"/>
      <c r="B382" s="800"/>
      <c r="C382" s="800" t="s">
        <v>105</v>
      </c>
      <c r="D382" s="800"/>
      <c r="E382" s="463">
        <v>62</v>
      </c>
      <c r="F382" s="493" t="s">
        <v>1822</v>
      </c>
      <c r="G382" s="105" t="s">
        <v>82</v>
      </c>
      <c r="H382" s="102" t="s">
        <v>1823</v>
      </c>
      <c r="I382" s="262" t="str">
        <f t="shared" si="11"/>
        <v>EL03620100</v>
      </c>
      <c r="J382" s="841"/>
    </row>
    <row r="383" spans="1:10" x14ac:dyDescent="0.35">
      <c r="A383" s="800"/>
      <c r="B383" s="800"/>
      <c r="C383" s="800" t="s">
        <v>105</v>
      </c>
      <c r="D383" s="800"/>
      <c r="E383" s="800">
        <v>62</v>
      </c>
      <c r="F383" s="800"/>
      <c r="G383" s="112" t="s">
        <v>103</v>
      </c>
      <c r="H383" s="126" t="s">
        <v>1824</v>
      </c>
      <c r="I383" s="210" t="str">
        <f t="shared" si="11"/>
        <v>EL03620200</v>
      </c>
      <c r="J383" s="841"/>
    </row>
    <row r="384" spans="1:10" x14ac:dyDescent="0.35">
      <c r="A384" s="800"/>
      <c r="B384" s="800"/>
      <c r="C384" s="800" t="s">
        <v>105</v>
      </c>
      <c r="D384" s="800"/>
      <c r="E384" s="800">
        <v>62</v>
      </c>
      <c r="F384" s="800"/>
      <c r="G384" s="112" t="s">
        <v>105</v>
      </c>
      <c r="H384" s="126" t="s">
        <v>1825</v>
      </c>
      <c r="I384" s="210" t="str">
        <f t="shared" si="11"/>
        <v>EL03620300</v>
      </c>
      <c r="J384" s="841"/>
    </row>
    <row r="385" spans="1:10" x14ac:dyDescent="0.35">
      <c r="A385" s="800"/>
      <c r="B385" s="800"/>
      <c r="C385" s="800" t="s">
        <v>105</v>
      </c>
      <c r="D385" s="800"/>
      <c r="E385" s="800">
        <v>62</v>
      </c>
      <c r="F385" s="800"/>
      <c r="G385" s="122" t="s">
        <v>107</v>
      </c>
      <c r="H385" s="186" t="s">
        <v>1826</v>
      </c>
      <c r="I385" s="209" t="str">
        <f t="shared" si="11"/>
        <v>EL03620400</v>
      </c>
      <c r="J385" s="841"/>
    </row>
    <row r="386" spans="1:10" x14ac:dyDescent="0.35">
      <c r="A386" s="800"/>
      <c r="B386" s="800"/>
      <c r="C386" s="800" t="s">
        <v>105</v>
      </c>
      <c r="D386" s="800"/>
      <c r="E386" s="463">
        <v>63</v>
      </c>
      <c r="F386" s="431" t="s">
        <v>1827</v>
      </c>
      <c r="G386" s="105" t="s">
        <v>82</v>
      </c>
      <c r="H386" s="102" t="s">
        <v>1828</v>
      </c>
      <c r="I386" s="262" t="str">
        <f t="shared" si="11"/>
        <v>EL03630100</v>
      </c>
      <c r="J386" s="841"/>
    </row>
    <row r="387" spans="1:10" x14ac:dyDescent="0.35">
      <c r="A387" s="800"/>
      <c r="B387" s="800"/>
      <c r="C387" s="800" t="s">
        <v>105</v>
      </c>
      <c r="D387" s="800"/>
      <c r="E387" s="800">
        <v>63</v>
      </c>
      <c r="F387" s="800"/>
      <c r="G387" s="122" t="s">
        <v>103</v>
      </c>
      <c r="H387" s="186" t="s">
        <v>1829</v>
      </c>
      <c r="I387" s="209" t="str">
        <f t="shared" si="11"/>
        <v>EL03630200</v>
      </c>
      <c r="J387" s="841"/>
    </row>
    <row r="388" spans="1:10" x14ac:dyDescent="0.35">
      <c r="A388" s="800"/>
      <c r="B388" s="800"/>
      <c r="C388" s="800" t="s">
        <v>105</v>
      </c>
      <c r="D388" s="800"/>
      <c r="E388" s="463">
        <v>64</v>
      </c>
      <c r="F388" s="431" t="s">
        <v>1830</v>
      </c>
      <c r="G388" s="105" t="s">
        <v>82</v>
      </c>
      <c r="H388" s="102" t="s">
        <v>1831</v>
      </c>
      <c r="I388" s="262" t="str">
        <f t="shared" si="11"/>
        <v>EL03640100</v>
      </c>
      <c r="J388" s="841"/>
    </row>
    <row r="389" spans="1:10" x14ac:dyDescent="0.35">
      <c r="A389" s="800"/>
      <c r="B389" s="800"/>
      <c r="C389" s="800" t="s">
        <v>105</v>
      </c>
      <c r="D389" s="800"/>
      <c r="E389" s="800">
        <v>64</v>
      </c>
      <c r="F389" s="800"/>
      <c r="G389" s="112" t="s">
        <v>103</v>
      </c>
      <c r="H389" s="126" t="s">
        <v>1832</v>
      </c>
      <c r="I389" s="210" t="str">
        <f t="shared" si="11"/>
        <v>EL03640200</v>
      </c>
      <c r="J389" s="841"/>
    </row>
    <row r="390" spans="1:10" x14ac:dyDescent="0.35">
      <c r="A390" s="800"/>
      <c r="B390" s="800"/>
      <c r="C390" s="800" t="s">
        <v>105</v>
      </c>
      <c r="D390" s="800"/>
      <c r="E390" s="800">
        <v>64</v>
      </c>
      <c r="F390" s="800"/>
      <c r="G390" s="112" t="s">
        <v>105</v>
      </c>
      <c r="H390" s="126" t="s">
        <v>1833</v>
      </c>
      <c r="I390" s="210" t="str">
        <f t="shared" si="11"/>
        <v>EL03640300</v>
      </c>
      <c r="J390" s="841"/>
    </row>
    <row r="391" spans="1:10" x14ac:dyDescent="0.35">
      <c r="A391" s="800"/>
      <c r="B391" s="800"/>
      <c r="C391" s="800" t="s">
        <v>105</v>
      </c>
      <c r="D391" s="800"/>
      <c r="E391" s="800">
        <v>64</v>
      </c>
      <c r="F391" s="800"/>
      <c r="G391" s="112" t="s">
        <v>107</v>
      </c>
      <c r="H391" s="126" t="s">
        <v>1834</v>
      </c>
      <c r="I391" s="210" t="str">
        <f t="shared" si="11"/>
        <v>EL03640400</v>
      </c>
      <c r="J391" s="841"/>
    </row>
    <row r="392" spans="1:10" x14ac:dyDescent="0.35">
      <c r="A392" s="800"/>
      <c r="B392" s="800"/>
      <c r="C392" s="800" t="s">
        <v>105</v>
      </c>
      <c r="D392" s="800"/>
      <c r="E392" s="800">
        <v>64</v>
      </c>
      <c r="F392" s="800"/>
      <c r="G392" s="112" t="s">
        <v>109</v>
      </c>
      <c r="H392" s="126" t="s">
        <v>1835</v>
      </c>
      <c r="I392" s="210" t="str">
        <f t="shared" si="11"/>
        <v>EL03640500</v>
      </c>
      <c r="J392" s="841"/>
    </row>
    <row r="393" spans="1:10" x14ac:dyDescent="0.35">
      <c r="A393" s="800"/>
      <c r="B393" s="800"/>
      <c r="C393" s="800" t="s">
        <v>105</v>
      </c>
      <c r="D393" s="800"/>
      <c r="E393" s="800">
        <v>64</v>
      </c>
      <c r="F393" s="800"/>
      <c r="G393" s="112" t="s">
        <v>179</v>
      </c>
      <c r="H393" s="126" t="s">
        <v>1836</v>
      </c>
      <c r="I393" s="210" t="str">
        <f t="shared" si="11"/>
        <v>EL03640600</v>
      </c>
      <c r="J393" s="841"/>
    </row>
    <row r="394" spans="1:10" x14ac:dyDescent="0.35">
      <c r="A394" s="800"/>
      <c r="B394" s="800"/>
      <c r="C394" s="800" t="s">
        <v>105</v>
      </c>
      <c r="D394" s="800"/>
      <c r="E394" s="800">
        <v>64</v>
      </c>
      <c r="F394" s="800"/>
      <c r="G394" s="112" t="s">
        <v>181</v>
      </c>
      <c r="H394" s="126" t="s">
        <v>1837</v>
      </c>
      <c r="I394" s="210" t="str">
        <f t="shared" si="11"/>
        <v>EL03640700</v>
      </c>
      <c r="J394" s="841"/>
    </row>
    <row r="395" spans="1:10" x14ac:dyDescent="0.35">
      <c r="A395" s="800"/>
      <c r="B395" s="800"/>
      <c r="C395" s="800" t="s">
        <v>105</v>
      </c>
      <c r="D395" s="800"/>
      <c r="E395" s="800">
        <v>64</v>
      </c>
      <c r="F395" s="800"/>
      <c r="G395" s="112" t="s">
        <v>192</v>
      </c>
      <c r="H395" s="126" t="s">
        <v>1833</v>
      </c>
      <c r="I395" s="210" t="str">
        <f t="shared" si="11"/>
        <v>EL03640800</v>
      </c>
      <c r="J395" s="841"/>
    </row>
    <row r="396" spans="1:10" x14ac:dyDescent="0.35">
      <c r="A396" s="800"/>
      <c r="B396" s="800"/>
      <c r="C396" s="800" t="s">
        <v>105</v>
      </c>
      <c r="D396" s="800"/>
      <c r="E396" s="800">
        <v>64</v>
      </c>
      <c r="F396" s="800"/>
      <c r="G396" s="112" t="s">
        <v>260</v>
      </c>
      <c r="H396" s="126" t="s">
        <v>1838</v>
      </c>
      <c r="I396" s="210" t="str">
        <f t="shared" si="11"/>
        <v>EL03640900</v>
      </c>
      <c r="J396" s="841"/>
    </row>
    <row r="397" spans="1:10" x14ac:dyDescent="0.35">
      <c r="A397" s="800"/>
      <c r="B397" s="800"/>
      <c r="C397" s="800" t="s">
        <v>105</v>
      </c>
      <c r="D397" s="800"/>
      <c r="E397" s="800">
        <v>64</v>
      </c>
      <c r="F397" s="800"/>
      <c r="G397" s="112" t="s">
        <v>262</v>
      </c>
      <c r="H397" s="126" t="s">
        <v>1839</v>
      </c>
      <c r="I397" s="210" t="str">
        <f t="shared" si="11"/>
        <v>EL03641000</v>
      </c>
      <c r="J397" s="841"/>
    </row>
    <row r="398" spans="1:10" x14ac:dyDescent="0.35">
      <c r="A398" s="800"/>
      <c r="B398" s="800"/>
      <c r="C398" s="800" t="s">
        <v>105</v>
      </c>
      <c r="D398" s="800"/>
      <c r="E398" s="800">
        <v>64</v>
      </c>
      <c r="F398" s="800"/>
      <c r="G398" s="112" t="s">
        <v>382</v>
      </c>
      <c r="H398" s="126" t="s">
        <v>1840</v>
      </c>
      <c r="I398" s="210" t="str">
        <f t="shared" si="11"/>
        <v>EL03641100</v>
      </c>
      <c r="J398" s="841"/>
    </row>
    <row r="399" spans="1:10" ht="15" thickBot="1" x14ac:dyDescent="0.4">
      <c r="A399" s="800"/>
      <c r="B399" s="800"/>
      <c r="C399" s="800" t="s">
        <v>105</v>
      </c>
      <c r="D399" s="800"/>
      <c r="E399" s="800">
        <v>64</v>
      </c>
      <c r="F399" s="800"/>
      <c r="G399" s="122" t="s">
        <v>384</v>
      </c>
      <c r="H399" s="186" t="s">
        <v>1841</v>
      </c>
      <c r="I399" s="209" t="str">
        <f t="shared" si="11"/>
        <v>EL03641200</v>
      </c>
      <c r="J399" s="841"/>
    </row>
    <row r="400" spans="1:10" ht="4.5" customHeight="1" thickBot="1" x14ac:dyDescent="0.4">
      <c r="A400" s="800"/>
      <c r="B400" s="800"/>
      <c r="C400" s="500"/>
      <c r="D400" s="501"/>
      <c r="E400" s="699"/>
      <c r="F400" s="501"/>
      <c r="G400" s="500"/>
      <c r="H400" s="501"/>
      <c r="I400" s="504"/>
      <c r="J400" s="841"/>
    </row>
    <row r="401" spans="1:10" x14ac:dyDescent="0.35">
      <c r="A401" s="800"/>
      <c r="B401" s="800"/>
      <c r="C401" s="198" t="s">
        <v>107</v>
      </c>
      <c r="D401" s="493" t="s">
        <v>1842</v>
      </c>
      <c r="E401" s="116">
        <v>10</v>
      </c>
      <c r="F401" s="864" t="s">
        <v>1843</v>
      </c>
      <c r="G401" s="213"/>
      <c r="H401" s="493"/>
      <c r="I401" s="496"/>
      <c r="J401" s="841"/>
    </row>
    <row r="402" spans="1:10" x14ac:dyDescent="0.35">
      <c r="A402" s="800"/>
      <c r="B402" s="800"/>
      <c r="C402" s="800" t="s">
        <v>107</v>
      </c>
      <c r="D402" s="800"/>
      <c r="E402" s="463">
        <v>11</v>
      </c>
      <c r="F402" s="199" t="s">
        <v>1844</v>
      </c>
      <c r="G402" s="213" t="s">
        <v>82</v>
      </c>
      <c r="H402" s="493" t="s">
        <v>1845</v>
      </c>
      <c r="I402" s="496" t="str">
        <f t="shared" ref="I402:I452" si="12">$A$4&amp;C402&amp;E402&amp;G402&amp;"00"</f>
        <v>EL04110100</v>
      </c>
      <c r="J402" s="877"/>
    </row>
    <row r="403" spans="1:10" x14ac:dyDescent="0.35">
      <c r="A403" s="800"/>
      <c r="B403" s="800"/>
      <c r="C403" s="800" t="s">
        <v>107</v>
      </c>
      <c r="D403" s="800"/>
      <c r="E403" s="800">
        <v>11</v>
      </c>
      <c r="F403" s="800"/>
      <c r="G403" s="112" t="s">
        <v>103</v>
      </c>
      <c r="H403" s="126" t="s">
        <v>1846</v>
      </c>
      <c r="I403" s="210" t="str">
        <f t="shared" si="12"/>
        <v>EL04110200</v>
      </c>
      <c r="J403" s="877"/>
    </row>
    <row r="404" spans="1:10" x14ac:dyDescent="0.35">
      <c r="A404" s="800"/>
      <c r="B404" s="800"/>
      <c r="C404" s="800" t="s">
        <v>107</v>
      </c>
      <c r="D404" s="800"/>
      <c r="E404" s="800">
        <v>11</v>
      </c>
      <c r="F404" s="800"/>
      <c r="G404" s="112" t="s">
        <v>105</v>
      </c>
      <c r="H404" s="126" t="s">
        <v>1847</v>
      </c>
      <c r="I404" s="210" t="str">
        <f t="shared" si="12"/>
        <v>EL04110300</v>
      </c>
      <c r="J404" s="877"/>
    </row>
    <row r="405" spans="1:10" x14ac:dyDescent="0.35">
      <c r="A405" s="800"/>
      <c r="B405" s="800"/>
      <c r="C405" s="800" t="s">
        <v>107</v>
      </c>
      <c r="D405" s="800"/>
      <c r="E405" s="800">
        <v>11</v>
      </c>
      <c r="F405" s="800"/>
      <c r="G405" s="112" t="s">
        <v>107</v>
      </c>
      <c r="H405" s="126" t="s">
        <v>1848</v>
      </c>
      <c r="I405" s="210" t="str">
        <f t="shared" si="12"/>
        <v>EL04110400</v>
      </c>
      <c r="J405" s="877"/>
    </row>
    <row r="406" spans="1:10" x14ac:dyDescent="0.35">
      <c r="A406" s="800"/>
      <c r="B406" s="800"/>
      <c r="C406" s="800" t="s">
        <v>107</v>
      </c>
      <c r="D406" s="800"/>
      <c r="E406" s="800">
        <v>11</v>
      </c>
      <c r="F406" s="800"/>
      <c r="G406" s="112" t="s">
        <v>109</v>
      </c>
      <c r="H406" s="126" t="s">
        <v>1849</v>
      </c>
      <c r="I406" s="210" t="str">
        <f t="shared" si="12"/>
        <v>EL04110500</v>
      </c>
      <c r="J406" s="877"/>
    </row>
    <row r="407" spans="1:10" x14ac:dyDescent="0.35">
      <c r="A407" s="800"/>
      <c r="B407" s="800"/>
      <c r="C407" s="800" t="s">
        <v>107</v>
      </c>
      <c r="D407" s="800"/>
      <c r="E407" s="800">
        <v>11</v>
      </c>
      <c r="F407" s="800"/>
      <c r="G407" s="112" t="s">
        <v>179</v>
      </c>
      <c r="H407" s="126" t="s">
        <v>1850</v>
      </c>
      <c r="I407" s="210" t="str">
        <f t="shared" si="12"/>
        <v>EL04110600</v>
      </c>
      <c r="J407" s="877"/>
    </row>
    <row r="408" spans="1:10" x14ac:dyDescent="0.35">
      <c r="A408" s="800"/>
      <c r="B408" s="800"/>
      <c r="C408" s="800" t="s">
        <v>107</v>
      </c>
      <c r="D408" s="800"/>
      <c r="E408" s="800">
        <v>11</v>
      </c>
      <c r="F408" s="800"/>
      <c r="G408" s="112" t="s">
        <v>181</v>
      </c>
      <c r="H408" s="126" t="s">
        <v>1851</v>
      </c>
      <c r="I408" s="210" t="str">
        <f t="shared" si="12"/>
        <v>EL04110700</v>
      </c>
      <c r="J408" s="877"/>
    </row>
    <row r="409" spans="1:10" x14ac:dyDescent="0.35">
      <c r="A409" s="800"/>
      <c r="B409" s="800"/>
      <c r="C409" s="800" t="s">
        <v>107</v>
      </c>
      <c r="D409" s="800"/>
      <c r="E409" s="800">
        <v>11</v>
      </c>
      <c r="F409" s="800"/>
      <c r="G409" s="112" t="s">
        <v>192</v>
      </c>
      <c r="H409" s="126" t="s">
        <v>1852</v>
      </c>
      <c r="I409" s="210" t="str">
        <f t="shared" si="12"/>
        <v>EL04110800</v>
      </c>
      <c r="J409" s="877"/>
    </row>
    <row r="410" spans="1:10" x14ac:dyDescent="0.35">
      <c r="A410" s="800"/>
      <c r="B410" s="800"/>
      <c r="C410" s="800" t="s">
        <v>107</v>
      </c>
      <c r="D410" s="800"/>
      <c r="E410" s="800">
        <v>11</v>
      </c>
      <c r="F410" s="800"/>
      <c r="G410" s="112" t="s">
        <v>260</v>
      </c>
      <c r="H410" s="126" t="s">
        <v>1853</v>
      </c>
      <c r="I410" s="210" t="str">
        <f t="shared" si="12"/>
        <v>EL04110900</v>
      </c>
      <c r="J410" s="877"/>
    </row>
    <row r="411" spans="1:10" x14ac:dyDescent="0.35">
      <c r="A411" s="800"/>
      <c r="B411" s="800"/>
      <c r="C411" s="800" t="s">
        <v>107</v>
      </c>
      <c r="D411" s="800"/>
      <c r="E411" s="800">
        <v>11</v>
      </c>
      <c r="F411" s="800"/>
      <c r="G411" s="112" t="s">
        <v>262</v>
      </c>
      <c r="H411" s="126" t="s">
        <v>1854</v>
      </c>
      <c r="I411" s="210" t="str">
        <f t="shared" si="12"/>
        <v>EL04111000</v>
      </c>
      <c r="J411" s="877"/>
    </row>
    <row r="412" spans="1:10" x14ac:dyDescent="0.35">
      <c r="A412" s="800"/>
      <c r="B412" s="800"/>
      <c r="C412" s="800" t="s">
        <v>107</v>
      </c>
      <c r="D412" s="800"/>
      <c r="E412" s="800">
        <v>11</v>
      </c>
      <c r="F412" s="800"/>
      <c r="G412" s="112" t="s">
        <v>382</v>
      </c>
      <c r="H412" s="126" t="s">
        <v>1855</v>
      </c>
      <c r="I412" s="210" t="str">
        <f t="shared" si="12"/>
        <v>EL04111100</v>
      </c>
      <c r="J412" s="877"/>
    </row>
    <row r="413" spans="1:10" x14ac:dyDescent="0.35">
      <c r="A413" s="800"/>
      <c r="B413" s="800"/>
      <c r="C413" s="800" t="s">
        <v>107</v>
      </c>
      <c r="D413" s="800"/>
      <c r="E413" s="800">
        <v>11</v>
      </c>
      <c r="F413" s="800"/>
      <c r="G413" s="112" t="s">
        <v>384</v>
      </c>
      <c r="H413" s="126" t="s">
        <v>1856</v>
      </c>
      <c r="I413" s="210" t="str">
        <f t="shared" si="12"/>
        <v>EL04111200</v>
      </c>
      <c r="J413" s="877"/>
    </row>
    <row r="414" spans="1:10" x14ac:dyDescent="0.35">
      <c r="A414" s="800"/>
      <c r="B414" s="800"/>
      <c r="C414" s="800" t="s">
        <v>107</v>
      </c>
      <c r="D414" s="800"/>
      <c r="E414" s="800">
        <v>11</v>
      </c>
      <c r="F414" s="800"/>
      <c r="G414" s="112" t="s">
        <v>386</v>
      </c>
      <c r="H414" s="126" t="s">
        <v>1857</v>
      </c>
      <c r="I414" s="210" t="str">
        <f t="shared" si="12"/>
        <v>EL04111300</v>
      </c>
      <c r="J414" s="877"/>
    </row>
    <row r="415" spans="1:10" x14ac:dyDescent="0.35">
      <c r="A415" s="800"/>
      <c r="B415" s="800"/>
      <c r="C415" s="800" t="s">
        <v>107</v>
      </c>
      <c r="D415" s="800"/>
      <c r="E415" s="800">
        <v>11</v>
      </c>
      <c r="F415" s="800"/>
      <c r="G415" s="112" t="s">
        <v>1077</v>
      </c>
      <c r="H415" s="126" t="s">
        <v>1858</v>
      </c>
      <c r="I415" s="210" t="str">
        <f t="shared" si="12"/>
        <v>EL04111400</v>
      </c>
      <c r="J415" s="877"/>
    </row>
    <row r="416" spans="1:10" x14ac:dyDescent="0.35">
      <c r="A416" s="800"/>
      <c r="B416" s="800"/>
      <c r="C416" s="800" t="s">
        <v>107</v>
      </c>
      <c r="D416" s="800"/>
      <c r="E416" s="800">
        <v>11</v>
      </c>
      <c r="F416" s="800"/>
      <c r="G416" s="112" t="s">
        <v>1079</v>
      </c>
      <c r="H416" s="126" t="s">
        <v>1859</v>
      </c>
      <c r="I416" s="210" t="str">
        <f t="shared" si="12"/>
        <v>EL04111500</v>
      </c>
      <c r="J416" s="877"/>
    </row>
    <row r="417" spans="1:10" x14ac:dyDescent="0.35">
      <c r="A417" s="800"/>
      <c r="B417" s="800"/>
      <c r="C417" s="800" t="s">
        <v>107</v>
      </c>
      <c r="D417" s="800"/>
      <c r="E417" s="800">
        <v>11</v>
      </c>
      <c r="F417" s="800"/>
      <c r="G417" s="112" t="s">
        <v>1081</v>
      </c>
      <c r="H417" s="126" t="s">
        <v>1860</v>
      </c>
      <c r="I417" s="210" t="str">
        <f t="shared" si="12"/>
        <v>EL04111600</v>
      </c>
      <c r="J417" s="877"/>
    </row>
    <row r="418" spans="1:10" x14ac:dyDescent="0.35">
      <c r="A418" s="800"/>
      <c r="B418" s="800"/>
      <c r="C418" s="800" t="s">
        <v>107</v>
      </c>
      <c r="D418" s="800"/>
      <c r="E418" s="800">
        <v>11</v>
      </c>
      <c r="F418" s="800"/>
      <c r="G418" s="112" t="s">
        <v>1083</v>
      </c>
      <c r="H418" s="126" t="s">
        <v>1861</v>
      </c>
      <c r="I418" s="210" t="str">
        <f t="shared" si="12"/>
        <v>EL04111700</v>
      </c>
      <c r="J418" s="877"/>
    </row>
    <row r="419" spans="1:10" x14ac:dyDescent="0.35">
      <c r="A419" s="800"/>
      <c r="B419" s="800"/>
      <c r="C419" s="800" t="s">
        <v>107</v>
      </c>
      <c r="D419" s="800"/>
      <c r="E419" s="800">
        <v>11</v>
      </c>
      <c r="F419" s="800"/>
      <c r="G419" s="112" t="s">
        <v>1085</v>
      </c>
      <c r="H419" s="126" t="s">
        <v>1862</v>
      </c>
      <c r="I419" s="210" t="str">
        <f t="shared" si="12"/>
        <v>EL04111800</v>
      </c>
      <c r="J419" s="877"/>
    </row>
    <row r="420" spans="1:10" x14ac:dyDescent="0.35">
      <c r="A420" s="800"/>
      <c r="B420" s="800"/>
      <c r="C420" s="800" t="s">
        <v>107</v>
      </c>
      <c r="D420" s="800"/>
      <c r="E420" s="800">
        <v>11</v>
      </c>
      <c r="F420" s="800"/>
      <c r="G420" s="112" t="s">
        <v>1087</v>
      </c>
      <c r="H420" s="126" t="s">
        <v>1863</v>
      </c>
      <c r="I420" s="210" t="str">
        <f t="shared" si="12"/>
        <v>EL04111900</v>
      </c>
      <c r="J420" s="877"/>
    </row>
    <row r="421" spans="1:10" x14ac:dyDescent="0.35">
      <c r="A421" s="800"/>
      <c r="B421" s="800"/>
      <c r="C421" s="800" t="s">
        <v>107</v>
      </c>
      <c r="D421" s="800"/>
      <c r="E421" s="800">
        <v>11</v>
      </c>
      <c r="F421" s="800"/>
      <c r="G421" s="112" t="s">
        <v>1089</v>
      </c>
      <c r="H421" s="126" t="s">
        <v>1864</v>
      </c>
      <c r="I421" s="210" t="str">
        <f t="shared" si="12"/>
        <v>EL04112000</v>
      </c>
      <c r="J421" s="877"/>
    </row>
    <row r="422" spans="1:10" x14ac:dyDescent="0.35">
      <c r="A422" s="800"/>
      <c r="B422" s="800"/>
      <c r="C422" s="800" t="s">
        <v>107</v>
      </c>
      <c r="D422" s="800"/>
      <c r="E422" s="800">
        <v>11</v>
      </c>
      <c r="F422" s="800"/>
      <c r="G422" s="112" t="s">
        <v>1090</v>
      </c>
      <c r="H422" s="126" t="s">
        <v>1865</v>
      </c>
      <c r="I422" s="210" t="str">
        <f t="shared" si="12"/>
        <v>EL04112100</v>
      </c>
      <c r="J422" s="877"/>
    </row>
    <row r="423" spans="1:10" x14ac:dyDescent="0.35">
      <c r="A423" s="800"/>
      <c r="B423" s="800"/>
      <c r="C423" s="800" t="s">
        <v>107</v>
      </c>
      <c r="D423" s="800"/>
      <c r="E423" s="800">
        <v>11</v>
      </c>
      <c r="F423" s="800"/>
      <c r="G423" s="112" t="s">
        <v>1502</v>
      </c>
      <c r="H423" s="126" t="s">
        <v>1866</v>
      </c>
      <c r="I423" s="210" t="str">
        <f t="shared" si="12"/>
        <v>EL04112200</v>
      </c>
      <c r="J423" s="877"/>
    </row>
    <row r="424" spans="1:10" x14ac:dyDescent="0.35">
      <c r="A424" s="800"/>
      <c r="B424" s="800"/>
      <c r="C424" s="800" t="s">
        <v>107</v>
      </c>
      <c r="D424" s="800"/>
      <c r="E424" s="800">
        <v>11</v>
      </c>
      <c r="F424" s="800"/>
      <c r="G424" s="112" t="s">
        <v>1504</v>
      </c>
      <c r="H424" s="126" t="s">
        <v>1867</v>
      </c>
      <c r="I424" s="210" t="str">
        <f t="shared" si="12"/>
        <v>EL04112300</v>
      </c>
      <c r="J424" s="877"/>
    </row>
    <row r="425" spans="1:10" x14ac:dyDescent="0.35">
      <c r="A425" s="800"/>
      <c r="B425" s="800"/>
      <c r="C425" s="800" t="s">
        <v>107</v>
      </c>
      <c r="D425" s="800"/>
      <c r="E425" s="800">
        <v>11</v>
      </c>
      <c r="F425" s="800"/>
      <c r="G425" s="112" t="s">
        <v>1506</v>
      </c>
      <c r="H425" s="126" t="s">
        <v>1868</v>
      </c>
      <c r="I425" s="210" t="str">
        <f t="shared" si="12"/>
        <v>EL04112400</v>
      </c>
      <c r="J425" s="877"/>
    </row>
    <row r="426" spans="1:10" x14ac:dyDescent="0.35">
      <c r="A426" s="800"/>
      <c r="B426" s="800"/>
      <c r="C426" s="800" t="s">
        <v>107</v>
      </c>
      <c r="D426" s="800"/>
      <c r="E426" s="800">
        <v>11</v>
      </c>
      <c r="F426" s="800"/>
      <c r="G426" s="112" t="s">
        <v>1508</v>
      </c>
      <c r="H426" s="126" t="s">
        <v>1869</v>
      </c>
      <c r="I426" s="210" t="str">
        <f t="shared" si="12"/>
        <v>EL04112500</v>
      </c>
      <c r="J426" s="877"/>
    </row>
    <row r="427" spans="1:10" x14ac:dyDescent="0.35">
      <c r="A427" s="800"/>
      <c r="B427" s="800"/>
      <c r="C427" s="800" t="s">
        <v>107</v>
      </c>
      <c r="D427" s="800"/>
      <c r="E427" s="800">
        <v>11</v>
      </c>
      <c r="F427" s="800"/>
      <c r="G427" s="112" t="s">
        <v>1510</v>
      </c>
      <c r="H427" s="126" t="s">
        <v>1870</v>
      </c>
      <c r="I427" s="210" t="str">
        <f t="shared" si="12"/>
        <v>EL04112600</v>
      </c>
      <c r="J427" s="877"/>
    </row>
    <row r="428" spans="1:10" x14ac:dyDescent="0.35">
      <c r="A428" s="800"/>
      <c r="B428" s="800"/>
      <c r="C428" s="800" t="s">
        <v>107</v>
      </c>
      <c r="D428" s="800"/>
      <c r="E428" s="800">
        <v>11</v>
      </c>
      <c r="F428" s="800"/>
      <c r="G428" s="112" t="s">
        <v>1512</v>
      </c>
      <c r="H428" s="126" t="s">
        <v>1871</v>
      </c>
      <c r="I428" s="210" t="str">
        <f t="shared" si="12"/>
        <v>EL04112700</v>
      </c>
      <c r="J428" s="877"/>
    </row>
    <row r="429" spans="1:10" x14ac:dyDescent="0.35">
      <c r="A429" s="800"/>
      <c r="B429" s="800"/>
      <c r="C429" s="800" t="s">
        <v>107</v>
      </c>
      <c r="D429" s="800"/>
      <c r="E429" s="800">
        <v>11</v>
      </c>
      <c r="F429" s="800"/>
      <c r="G429" s="112" t="s">
        <v>1514</v>
      </c>
      <c r="H429" s="126" t="s">
        <v>1872</v>
      </c>
      <c r="I429" s="210" t="str">
        <f t="shared" si="12"/>
        <v>EL04112800</v>
      </c>
      <c r="J429" s="877"/>
    </row>
    <row r="430" spans="1:10" x14ac:dyDescent="0.35">
      <c r="A430" s="800"/>
      <c r="B430" s="800"/>
      <c r="C430" s="800" t="s">
        <v>107</v>
      </c>
      <c r="D430" s="800"/>
      <c r="E430" s="800">
        <v>11</v>
      </c>
      <c r="F430" s="800"/>
      <c r="G430" s="112" t="s">
        <v>1516</v>
      </c>
      <c r="H430" s="126" t="s">
        <v>1873</v>
      </c>
      <c r="I430" s="210" t="str">
        <f t="shared" si="12"/>
        <v>EL04112900</v>
      </c>
      <c r="J430" s="877"/>
    </row>
    <row r="431" spans="1:10" x14ac:dyDescent="0.35">
      <c r="A431" s="800"/>
      <c r="B431" s="800"/>
      <c r="C431" s="800" t="s">
        <v>107</v>
      </c>
      <c r="D431" s="800"/>
      <c r="E431" s="800">
        <v>11</v>
      </c>
      <c r="F431" s="800"/>
      <c r="G431" s="112" t="s">
        <v>1264</v>
      </c>
      <c r="H431" s="126" t="s">
        <v>1874</v>
      </c>
      <c r="I431" s="210" t="str">
        <f t="shared" si="12"/>
        <v>EL04113000</v>
      </c>
      <c r="J431" s="877"/>
    </row>
    <row r="432" spans="1:10" x14ac:dyDescent="0.35">
      <c r="A432" s="800"/>
      <c r="B432" s="800"/>
      <c r="C432" s="800" t="s">
        <v>107</v>
      </c>
      <c r="D432" s="800"/>
      <c r="E432" s="800">
        <v>11</v>
      </c>
      <c r="F432" s="800"/>
      <c r="G432" s="112">
        <v>31</v>
      </c>
      <c r="H432" s="126" t="s">
        <v>1875</v>
      </c>
      <c r="I432" s="210" t="str">
        <f>$A$4&amp;C432&amp;E432&amp;G432&amp;"00"</f>
        <v>EL04113100</v>
      </c>
      <c r="J432" s="877"/>
    </row>
    <row r="433" spans="1:10" x14ac:dyDescent="0.35">
      <c r="A433" s="800"/>
      <c r="B433" s="800"/>
      <c r="C433" s="800" t="s">
        <v>107</v>
      </c>
      <c r="D433" s="800"/>
      <c r="E433" s="800">
        <v>11</v>
      </c>
      <c r="F433" s="800"/>
      <c r="G433" s="122">
        <v>32</v>
      </c>
      <c r="H433" s="186" t="s">
        <v>1876</v>
      </c>
      <c r="I433" s="209" t="str">
        <f t="shared" si="12"/>
        <v>EL04113200</v>
      </c>
      <c r="J433" s="877"/>
    </row>
    <row r="434" spans="1:10" x14ac:dyDescent="0.35">
      <c r="A434" s="800"/>
      <c r="B434" s="800"/>
      <c r="C434" s="800" t="s">
        <v>107</v>
      </c>
      <c r="D434" s="800"/>
      <c r="E434" s="463">
        <v>12</v>
      </c>
      <c r="F434" s="493" t="s">
        <v>1877</v>
      </c>
      <c r="G434" s="105" t="s">
        <v>82</v>
      </c>
      <c r="H434" s="102" t="s">
        <v>1878</v>
      </c>
      <c r="I434" s="262" t="str">
        <f t="shared" si="12"/>
        <v>EL04120100</v>
      </c>
      <c r="J434" s="877"/>
    </row>
    <row r="435" spans="1:10" x14ac:dyDescent="0.35">
      <c r="A435" s="800"/>
      <c r="B435" s="800"/>
      <c r="C435" s="800" t="s">
        <v>107</v>
      </c>
      <c r="D435" s="800"/>
      <c r="E435" s="800">
        <v>12</v>
      </c>
      <c r="F435" s="800"/>
      <c r="G435" s="112" t="s">
        <v>103</v>
      </c>
      <c r="H435" s="126" t="s">
        <v>1879</v>
      </c>
      <c r="I435" s="210" t="str">
        <f t="shared" si="12"/>
        <v>EL04120200</v>
      </c>
      <c r="J435" s="877"/>
    </row>
    <row r="436" spans="1:10" x14ac:dyDescent="0.35">
      <c r="A436" s="800"/>
      <c r="B436" s="800"/>
      <c r="C436" s="800" t="s">
        <v>107</v>
      </c>
      <c r="D436" s="800"/>
      <c r="E436" s="800">
        <v>12</v>
      </c>
      <c r="F436" s="800"/>
      <c r="G436" s="112" t="s">
        <v>105</v>
      </c>
      <c r="H436" s="126" t="s">
        <v>1880</v>
      </c>
      <c r="I436" s="210" t="str">
        <f t="shared" si="12"/>
        <v>EL04120300</v>
      </c>
      <c r="J436" s="877"/>
    </row>
    <row r="437" spans="1:10" x14ac:dyDescent="0.35">
      <c r="A437" s="800"/>
      <c r="B437" s="800"/>
      <c r="C437" s="800" t="s">
        <v>107</v>
      </c>
      <c r="D437" s="800"/>
      <c r="E437" s="800">
        <v>12</v>
      </c>
      <c r="F437" s="800"/>
      <c r="G437" s="112" t="s">
        <v>107</v>
      </c>
      <c r="H437" s="126" t="s">
        <v>1881</v>
      </c>
      <c r="I437" s="210" t="str">
        <f t="shared" si="12"/>
        <v>EL04120400</v>
      </c>
      <c r="J437" s="877"/>
    </row>
    <row r="438" spans="1:10" x14ac:dyDescent="0.35">
      <c r="A438" s="800"/>
      <c r="B438" s="800"/>
      <c r="C438" s="800" t="s">
        <v>107</v>
      </c>
      <c r="D438" s="800"/>
      <c r="E438" s="800">
        <v>12</v>
      </c>
      <c r="F438" s="800"/>
      <c r="G438" s="112" t="s">
        <v>109</v>
      </c>
      <c r="H438" s="126" t="s">
        <v>1882</v>
      </c>
      <c r="I438" s="210" t="str">
        <f t="shared" si="12"/>
        <v>EL04120500</v>
      </c>
      <c r="J438" s="877"/>
    </row>
    <row r="439" spans="1:10" x14ac:dyDescent="0.35">
      <c r="A439" s="800"/>
      <c r="B439" s="800"/>
      <c r="C439" s="800" t="s">
        <v>107</v>
      </c>
      <c r="D439" s="800"/>
      <c r="E439" s="800">
        <v>12</v>
      </c>
      <c r="F439" s="800"/>
      <c r="G439" s="112" t="s">
        <v>179</v>
      </c>
      <c r="H439" s="126" t="s">
        <v>1883</v>
      </c>
      <c r="I439" s="210" t="str">
        <f t="shared" si="12"/>
        <v>EL04120600</v>
      </c>
      <c r="J439" s="877"/>
    </row>
    <row r="440" spans="1:10" x14ac:dyDescent="0.35">
      <c r="A440" s="800"/>
      <c r="B440" s="800"/>
      <c r="C440" s="800" t="s">
        <v>107</v>
      </c>
      <c r="D440" s="800"/>
      <c r="E440" s="800">
        <v>12</v>
      </c>
      <c r="F440" s="800"/>
      <c r="G440" s="112" t="s">
        <v>181</v>
      </c>
      <c r="H440" s="126" t="s">
        <v>1884</v>
      </c>
      <c r="I440" s="210" t="str">
        <f t="shared" si="12"/>
        <v>EL04120700</v>
      </c>
      <c r="J440" s="877"/>
    </row>
    <row r="441" spans="1:10" x14ac:dyDescent="0.35">
      <c r="A441" s="800"/>
      <c r="B441" s="800"/>
      <c r="C441" s="800" t="s">
        <v>107</v>
      </c>
      <c r="D441" s="800"/>
      <c r="E441" s="800">
        <v>12</v>
      </c>
      <c r="F441" s="800"/>
      <c r="G441" s="112" t="s">
        <v>192</v>
      </c>
      <c r="H441" s="126" t="s">
        <v>1885</v>
      </c>
      <c r="I441" s="210" t="str">
        <f t="shared" si="12"/>
        <v>EL04120800</v>
      </c>
      <c r="J441" s="877"/>
    </row>
    <row r="442" spans="1:10" x14ac:dyDescent="0.35">
      <c r="A442" s="800"/>
      <c r="B442" s="800"/>
      <c r="C442" s="800" t="s">
        <v>107</v>
      </c>
      <c r="D442" s="800"/>
      <c r="E442" s="800">
        <v>12</v>
      </c>
      <c r="F442" s="800"/>
      <c r="G442" s="112" t="s">
        <v>260</v>
      </c>
      <c r="H442" s="126" t="s">
        <v>1886</v>
      </c>
      <c r="I442" s="210" t="str">
        <f t="shared" si="12"/>
        <v>EL04120900</v>
      </c>
      <c r="J442" s="877"/>
    </row>
    <row r="443" spans="1:10" x14ac:dyDescent="0.35">
      <c r="A443" s="800"/>
      <c r="B443" s="800"/>
      <c r="C443" s="800" t="s">
        <v>107</v>
      </c>
      <c r="D443" s="800"/>
      <c r="E443" s="800">
        <v>12</v>
      </c>
      <c r="F443" s="800"/>
      <c r="G443" s="112" t="s">
        <v>262</v>
      </c>
      <c r="H443" s="126" t="s">
        <v>1887</v>
      </c>
      <c r="I443" s="210" t="str">
        <f t="shared" si="12"/>
        <v>EL04121000</v>
      </c>
      <c r="J443" s="877"/>
    </row>
    <row r="444" spans="1:10" x14ac:dyDescent="0.35">
      <c r="A444" s="800"/>
      <c r="B444" s="800"/>
      <c r="C444" s="800" t="s">
        <v>107</v>
      </c>
      <c r="D444" s="800"/>
      <c r="E444" s="800">
        <v>12</v>
      </c>
      <c r="F444" s="800"/>
      <c r="G444" s="112" t="s">
        <v>382</v>
      </c>
      <c r="H444" s="126" t="s">
        <v>1888</v>
      </c>
      <c r="I444" s="210" t="str">
        <f t="shared" si="12"/>
        <v>EL04121100</v>
      </c>
      <c r="J444" s="877"/>
    </row>
    <row r="445" spans="1:10" x14ac:dyDescent="0.35">
      <c r="A445" s="800"/>
      <c r="B445" s="800"/>
      <c r="C445" s="800" t="s">
        <v>107</v>
      </c>
      <c r="D445" s="800"/>
      <c r="E445" s="800">
        <v>12</v>
      </c>
      <c r="F445" s="800"/>
      <c r="G445" s="112" t="s">
        <v>384</v>
      </c>
      <c r="H445" s="126" t="s">
        <v>1889</v>
      </c>
      <c r="I445" s="210" t="str">
        <f t="shared" si="12"/>
        <v>EL04121200</v>
      </c>
      <c r="J445" s="877"/>
    </row>
    <row r="446" spans="1:10" x14ac:dyDescent="0.35">
      <c r="A446" s="800"/>
      <c r="B446" s="800"/>
      <c r="C446" s="800" t="s">
        <v>107</v>
      </c>
      <c r="D446" s="800"/>
      <c r="E446" s="800">
        <v>12</v>
      </c>
      <c r="F446" s="800"/>
      <c r="G446" s="112" t="s">
        <v>386</v>
      </c>
      <c r="H446" s="126" t="s">
        <v>1890</v>
      </c>
      <c r="I446" s="210" t="str">
        <f t="shared" si="12"/>
        <v>EL04121300</v>
      </c>
      <c r="J446" s="877"/>
    </row>
    <row r="447" spans="1:10" x14ac:dyDescent="0.35">
      <c r="A447" s="800"/>
      <c r="B447" s="800"/>
      <c r="C447" s="800" t="s">
        <v>107</v>
      </c>
      <c r="D447" s="800"/>
      <c r="E447" s="800">
        <v>12</v>
      </c>
      <c r="F447" s="800"/>
      <c r="G447" s="112" t="s">
        <v>1077</v>
      </c>
      <c r="H447" s="126" t="s">
        <v>1891</v>
      </c>
      <c r="I447" s="210" t="str">
        <f t="shared" si="12"/>
        <v>EL04121400</v>
      </c>
      <c r="J447" s="877"/>
    </row>
    <row r="448" spans="1:10" x14ac:dyDescent="0.35">
      <c r="A448" s="800"/>
      <c r="B448" s="800"/>
      <c r="C448" s="800" t="s">
        <v>107</v>
      </c>
      <c r="D448" s="800"/>
      <c r="E448" s="800">
        <v>12</v>
      </c>
      <c r="F448" s="800"/>
      <c r="G448" s="112" t="s">
        <v>1079</v>
      </c>
      <c r="H448" s="126" t="s">
        <v>1892</v>
      </c>
      <c r="I448" s="210" t="str">
        <f t="shared" si="12"/>
        <v>EL04121500</v>
      </c>
      <c r="J448" s="877"/>
    </row>
    <row r="449" spans="1:10" x14ac:dyDescent="0.35">
      <c r="A449" s="800"/>
      <c r="B449" s="800"/>
      <c r="C449" s="800" t="s">
        <v>107</v>
      </c>
      <c r="D449" s="800"/>
      <c r="E449" s="800">
        <v>12</v>
      </c>
      <c r="F449" s="800"/>
      <c r="G449" s="112" t="s">
        <v>1081</v>
      </c>
      <c r="H449" s="126" t="s">
        <v>1893</v>
      </c>
      <c r="I449" s="210" t="str">
        <f t="shared" si="12"/>
        <v>EL04121600</v>
      </c>
      <c r="J449" s="877"/>
    </row>
    <row r="450" spans="1:10" x14ac:dyDescent="0.35">
      <c r="A450" s="800"/>
      <c r="B450" s="800"/>
      <c r="C450" s="800" t="s">
        <v>107</v>
      </c>
      <c r="D450" s="800"/>
      <c r="E450" s="800">
        <v>12</v>
      </c>
      <c r="F450" s="800"/>
      <c r="G450" s="112">
        <v>17</v>
      </c>
      <c r="H450" s="126" t="s">
        <v>1894</v>
      </c>
      <c r="I450" s="210" t="str">
        <f t="shared" si="12"/>
        <v>EL04121700</v>
      </c>
      <c r="J450" s="877"/>
    </row>
    <row r="451" spans="1:10" x14ac:dyDescent="0.35">
      <c r="A451" s="800"/>
      <c r="B451" s="800"/>
      <c r="C451" s="800" t="s">
        <v>107</v>
      </c>
      <c r="D451" s="800"/>
      <c r="E451" s="800">
        <v>12</v>
      </c>
      <c r="F451" s="800"/>
      <c r="G451" s="112">
        <v>18</v>
      </c>
      <c r="H451" s="126" t="s">
        <v>1895</v>
      </c>
      <c r="I451" s="210" t="str">
        <f>$A$4&amp;C451&amp;E451&amp;G451&amp;"00"</f>
        <v>EL04121800</v>
      </c>
      <c r="J451" s="877"/>
    </row>
    <row r="452" spans="1:10" x14ac:dyDescent="0.35">
      <c r="A452" s="800"/>
      <c r="B452" s="800"/>
      <c r="C452" s="800" t="s">
        <v>107</v>
      </c>
      <c r="D452" s="800"/>
      <c r="E452" s="800">
        <v>12</v>
      </c>
      <c r="F452" s="800"/>
      <c r="G452" s="122">
        <v>19</v>
      </c>
      <c r="H452" s="186" t="s">
        <v>1896</v>
      </c>
      <c r="I452" s="209" t="str">
        <f t="shared" si="12"/>
        <v>EL04121900</v>
      </c>
      <c r="J452" s="877"/>
    </row>
    <row r="453" spans="1:10" x14ac:dyDescent="0.35">
      <c r="A453" s="800"/>
      <c r="B453" s="800"/>
      <c r="C453" s="800" t="s">
        <v>107</v>
      </c>
      <c r="D453" s="800"/>
      <c r="E453" s="862">
        <v>20</v>
      </c>
      <c r="F453" s="863" t="s">
        <v>1897</v>
      </c>
      <c r="G453" s="851"/>
      <c r="H453" s="852"/>
      <c r="I453" s="854"/>
      <c r="J453" s="877"/>
    </row>
    <row r="454" spans="1:10" x14ac:dyDescent="0.35">
      <c r="A454" s="800"/>
      <c r="B454" s="800"/>
      <c r="C454" s="800" t="s">
        <v>107</v>
      </c>
      <c r="D454" s="800"/>
      <c r="E454" s="689">
        <v>21</v>
      </c>
      <c r="F454" s="102" t="s">
        <v>1898</v>
      </c>
      <c r="G454" s="105" t="s">
        <v>82</v>
      </c>
      <c r="H454" s="102" t="s">
        <v>1899</v>
      </c>
      <c r="I454" s="262" t="str">
        <f t="shared" ref="I454:I459" si="13">$A$4&amp;C454&amp;E454&amp;G454&amp;"00"</f>
        <v>EL04210100</v>
      </c>
      <c r="J454" s="877"/>
    </row>
    <row r="455" spans="1:10" x14ac:dyDescent="0.35">
      <c r="A455" s="800"/>
      <c r="B455" s="800"/>
      <c r="C455" s="800" t="s">
        <v>107</v>
      </c>
      <c r="D455" s="800"/>
      <c r="E455" s="800">
        <v>21</v>
      </c>
      <c r="F455" s="800"/>
      <c r="G455" s="112" t="s">
        <v>103</v>
      </c>
      <c r="H455" s="126" t="s">
        <v>1900</v>
      </c>
      <c r="I455" s="210" t="str">
        <f t="shared" si="13"/>
        <v>EL04210200</v>
      </c>
      <c r="J455" s="877"/>
    </row>
    <row r="456" spans="1:10" x14ac:dyDescent="0.35">
      <c r="A456" s="800"/>
      <c r="B456" s="800"/>
      <c r="C456" s="800" t="s">
        <v>107</v>
      </c>
      <c r="D456" s="800"/>
      <c r="E456" s="800">
        <v>21</v>
      </c>
      <c r="F456" s="800"/>
      <c r="G456" s="112" t="s">
        <v>105</v>
      </c>
      <c r="H456" s="126" t="s">
        <v>1901</v>
      </c>
      <c r="I456" s="210" t="str">
        <f t="shared" si="13"/>
        <v>EL04210300</v>
      </c>
      <c r="J456" s="877"/>
    </row>
    <row r="457" spans="1:10" x14ac:dyDescent="0.35">
      <c r="A457" s="800"/>
      <c r="B457" s="800"/>
      <c r="C457" s="800" t="s">
        <v>107</v>
      </c>
      <c r="D457" s="800"/>
      <c r="E457" s="800">
        <v>21</v>
      </c>
      <c r="F457" s="800"/>
      <c r="G457" s="112" t="s">
        <v>107</v>
      </c>
      <c r="H457" s="126" t="s">
        <v>1902</v>
      </c>
      <c r="I457" s="210" t="str">
        <f t="shared" si="13"/>
        <v>EL04210400</v>
      </c>
      <c r="J457" s="877"/>
    </row>
    <row r="458" spans="1:10" x14ac:dyDescent="0.35">
      <c r="A458" s="800"/>
      <c r="B458" s="800"/>
      <c r="C458" s="800" t="s">
        <v>107</v>
      </c>
      <c r="D458" s="800"/>
      <c r="E458" s="800">
        <v>21</v>
      </c>
      <c r="F458" s="800"/>
      <c r="G458" s="112" t="s">
        <v>109</v>
      </c>
      <c r="H458" s="126" t="s">
        <v>1903</v>
      </c>
      <c r="I458" s="210" t="str">
        <f t="shared" si="13"/>
        <v>EL04210500</v>
      </c>
      <c r="J458" s="877"/>
    </row>
    <row r="459" spans="1:10" x14ac:dyDescent="0.35">
      <c r="A459" s="800"/>
      <c r="B459" s="800"/>
      <c r="C459" s="800" t="s">
        <v>107</v>
      </c>
      <c r="D459" s="800"/>
      <c r="E459" s="800">
        <v>21</v>
      </c>
      <c r="F459" s="800"/>
      <c r="G459" s="122" t="s">
        <v>179</v>
      </c>
      <c r="H459" s="186" t="s">
        <v>1904</v>
      </c>
      <c r="I459" s="209" t="str">
        <f t="shared" si="13"/>
        <v>EL04210600</v>
      </c>
      <c r="J459" s="877"/>
    </row>
    <row r="460" spans="1:10" x14ac:dyDescent="0.35">
      <c r="A460" s="800"/>
      <c r="B460" s="800"/>
      <c r="C460" s="800" t="s">
        <v>107</v>
      </c>
      <c r="D460" s="800"/>
      <c r="E460" s="862">
        <v>30</v>
      </c>
      <c r="F460" s="863" t="s">
        <v>1905</v>
      </c>
      <c r="G460" s="851"/>
      <c r="H460" s="852"/>
      <c r="I460" s="854"/>
      <c r="J460" s="877"/>
    </row>
    <row r="461" spans="1:10" x14ac:dyDescent="0.35">
      <c r="A461" s="800"/>
      <c r="B461" s="800"/>
      <c r="C461" s="800" t="s">
        <v>107</v>
      </c>
      <c r="D461" s="800"/>
      <c r="E461" s="689">
        <v>31</v>
      </c>
      <c r="F461" s="102" t="s">
        <v>1906</v>
      </c>
      <c r="G461" s="105" t="s">
        <v>82</v>
      </c>
      <c r="H461" s="102" t="s">
        <v>1907</v>
      </c>
      <c r="I461" s="262" t="str">
        <f>$A$4&amp;C461&amp;E461&amp;G461&amp;"00"</f>
        <v>EL04310100</v>
      </c>
      <c r="J461" s="877"/>
    </row>
    <row r="462" spans="1:10" x14ac:dyDescent="0.35">
      <c r="A462" s="800"/>
      <c r="B462" s="800"/>
      <c r="C462" s="800" t="s">
        <v>107</v>
      </c>
      <c r="D462" s="800"/>
      <c r="E462" s="862">
        <v>40</v>
      </c>
      <c r="F462" s="850" t="s">
        <v>1908</v>
      </c>
      <c r="G462" s="851"/>
      <c r="H462" s="852"/>
      <c r="I462" s="854"/>
      <c r="J462" s="877"/>
    </row>
    <row r="463" spans="1:10" x14ac:dyDescent="0.35">
      <c r="A463" s="800"/>
      <c r="B463" s="800"/>
      <c r="C463" s="800" t="s">
        <v>107</v>
      </c>
      <c r="D463" s="800"/>
      <c r="E463" s="689">
        <v>41</v>
      </c>
      <c r="F463" s="191" t="s">
        <v>1909</v>
      </c>
      <c r="G463" s="105" t="s">
        <v>82</v>
      </c>
      <c r="H463" s="102" t="s">
        <v>1910</v>
      </c>
      <c r="I463" s="262" t="str">
        <f t="shared" ref="I463:I493" si="14">$A$4&amp;C463&amp;E463&amp;G463&amp;"00"</f>
        <v>EL04410100</v>
      </c>
      <c r="J463" s="877"/>
    </row>
    <row r="464" spans="1:10" x14ac:dyDescent="0.35">
      <c r="A464" s="800"/>
      <c r="B464" s="800"/>
      <c r="C464" s="800" t="s">
        <v>107</v>
      </c>
      <c r="D464" s="800"/>
      <c r="E464" s="800">
        <v>41</v>
      </c>
      <c r="F464" s="800"/>
      <c r="G464" s="112" t="s">
        <v>103</v>
      </c>
      <c r="H464" s="126" t="s">
        <v>1911</v>
      </c>
      <c r="I464" s="210" t="str">
        <f t="shared" si="14"/>
        <v>EL04410200</v>
      </c>
      <c r="J464" s="877"/>
    </row>
    <row r="465" spans="1:10" x14ac:dyDescent="0.35">
      <c r="A465" s="800"/>
      <c r="B465" s="800"/>
      <c r="C465" s="800" t="s">
        <v>107</v>
      </c>
      <c r="D465" s="800"/>
      <c r="E465" s="800">
        <v>41</v>
      </c>
      <c r="F465" s="800"/>
      <c r="G465" s="112" t="s">
        <v>105</v>
      </c>
      <c r="H465" s="126" t="s">
        <v>1912</v>
      </c>
      <c r="I465" s="210" t="str">
        <f t="shared" si="14"/>
        <v>EL04410300</v>
      </c>
      <c r="J465" s="877"/>
    </row>
    <row r="466" spans="1:10" x14ac:dyDescent="0.35">
      <c r="A466" s="800"/>
      <c r="B466" s="800"/>
      <c r="C466" s="800" t="s">
        <v>107</v>
      </c>
      <c r="D466" s="800"/>
      <c r="E466" s="800">
        <v>41</v>
      </c>
      <c r="F466" s="800"/>
      <c r="G466" s="112" t="s">
        <v>107</v>
      </c>
      <c r="H466" s="126" t="s">
        <v>1913</v>
      </c>
      <c r="I466" s="210" t="str">
        <f t="shared" si="14"/>
        <v>EL04410400</v>
      </c>
      <c r="J466" s="877"/>
    </row>
    <row r="467" spans="1:10" x14ac:dyDescent="0.35">
      <c r="A467" s="800"/>
      <c r="B467" s="800"/>
      <c r="C467" s="800" t="s">
        <v>107</v>
      </c>
      <c r="D467" s="800"/>
      <c r="E467" s="800">
        <v>41</v>
      </c>
      <c r="F467" s="800"/>
      <c r="G467" s="112" t="s">
        <v>109</v>
      </c>
      <c r="H467" s="126" t="s">
        <v>1914</v>
      </c>
      <c r="I467" s="210" t="str">
        <f t="shared" si="14"/>
        <v>EL04410500</v>
      </c>
      <c r="J467" s="877"/>
    </row>
    <row r="468" spans="1:10" x14ac:dyDescent="0.35">
      <c r="A468" s="800"/>
      <c r="B468" s="800"/>
      <c r="C468" s="800" t="s">
        <v>107</v>
      </c>
      <c r="D468" s="800"/>
      <c r="E468" s="800">
        <v>41</v>
      </c>
      <c r="F468" s="800"/>
      <c r="G468" s="112" t="s">
        <v>179</v>
      </c>
      <c r="H468" s="126" t="s">
        <v>1915</v>
      </c>
      <c r="I468" s="210" t="str">
        <f t="shared" si="14"/>
        <v>EL04410600</v>
      </c>
      <c r="J468" s="877"/>
    </row>
    <row r="469" spans="1:10" x14ac:dyDescent="0.35">
      <c r="A469" s="800"/>
      <c r="B469" s="800"/>
      <c r="C469" s="800" t="s">
        <v>107</v>
      </c>
      <c r="D469" s="800"/>
      <c r="E469" s="800">
        <v>41</v>
      </c>
      <c r="F469" s="800"/>
      <c r="G469" s="112" t="s">
        <v>181</v>
      </c>
      <c r="H469" s="126" t="s">
        <v>1916</v>
      </c>
      <c r="I469" s="210" t="str">
        <f t="shared" si="14"/>
        <v>EL04410700</v>
      </c>
      <c r="J469" s="877"/>
    </row>
    <row r="470" spans="1:10" x14ac:dyDescent="0.35">
      <c r="A470" s="800"/>
      <c r="B470" s="800"/>
      <c r="C470" s="800" t="s">
        <v>107</v>
      </c>
      <c r="D470" s="800"/>
      <c r="E470" s="800">
        <v>41</v>
      </c>
      <c r="F470" s="800"/>
      <c r="G470" s="112" t="s">
        <v>192</v>
      </c>
      <c r="H470" s="126" t="s">
        <v>1917</v>
      </c>
      <c r="I470" s="210" t="str">
        <f t="shared" si="14"/>
        <v>EL04410800</v>
      </c>
      <c r="J470" s="877"/>
    </row>
    <row r="471" spans="1:10" x14ac:dyDescent="0.35">
      <c r="A471" s="800"/>
      <c r="B471" s="800"/>
      <c r="C471" s="800" t="s">
        <v>107</v>
      </c>
      <c r="D471" s="800"/>
      <c r="E471" s="800">
        <v>41</v>
      </c>
      <c r="F471" s="800"/>
      <c r="G471" s="112" t="s">
        <v>260</v>
      </c>
      <c r="H471" s="126" t="s">
        <v>1918</v>
      </c>
      <c r="I471" s="210" t="str">
        <f t="shared" si="14"/>
        <v>EL04410900</v>
      </c>
      <c r="J471" s="877"/>
    </row>
    <row r="472" spans="1:10" x14ac:dyDescent="0.35">
      <c r="A472" s="800"/>
      <c r="B472" s="800"/>
      <c r="C472" s="800" t="s">
        <v>107</v>
      </c>
      <c r="D472" s="800"/>
      <c r="E472" s="800">
        <v>41</v>
      </c>
      <c r="F472" s="800"/>
      <c r="G472" s="112" t="s">
        <v>262</v>
      </c>
      <c r="H472" s="126" t="s">
        <v>1919</v>
      </c>
      <c r="I472" s="210" t="str">
        <f t="shared" si="14"/>
        <v>EL04411000</v>
      </c>
      <c r="J472" s="877"/>
    </row>
    <row r="473" spans="1:10" x14ac:dyDescent="0.35">
      <c r="A473" s="800"/>
      <c r="B473" s="800"/>
      <c r="C473" s="800" t="s">
        <v>107</v>
      </c>
      <c r="D473" s="800"/>
      <c r="E473" s="800">
        <v>41</v>
      </c>
      <c r="F473" s="800"/>
      <c r="G473" s="112" t="s">
        <v>382</v>
      </c>
      <c r="H473" s="126" t="s">
        <v>1920</v>
      </c>
      <c r="I473" s="210" t="str">
        <f t="shared" si="14"/>
        <v>EL04411100</v>
      </c>
      <c r="J473" s="877"/>
    </row>
    <row r="474" spans="1:10" x14ac:dyDescent="0.35">
      <c r="A474" s="800"/>
      <c r="B474" s="800"/>
      <c r="C474" s="800" t="s">
        <v>107</v>
      </c>
      <c r="D474" s="800"/>
      <c r="E474" s="800">
        <v>41</v>
      </c>
      <c r="F474" s="800"/>
      <c r="G474" s="112" t="s">
        <v>384</v>
      </c>
      <c r="H474" s="126" t="s">
        <v>1921</v>
      </c>
      <c r="I474" s="210" t="str">
        <f t="shared" si="14"/>
        <v>EL04411200</v>
      </c>
      <c r="J474" s="877"/>
    </row>
    <row r="475" spans="1:10" x14ac:dyDescent="0.35">
      <c r="A475" s="800"/>
      <c r="B475" s="800"/>
      <c r="C475" s="800" t="s">
        <v>107</v>
      </c>
      <c r="D475" s="800"/>
      <c r="E475" s="800">
        <v>41</v>
      </c>
      <c r="F475" s="800"/>
      <c r="G475" s="112" t="s">
        <v>386</v>
      </c>
      <c r="H475" s="126" t="s">
        <v>1922</v>
      </c>
      <c r="I475" s="210" t="str">
        <f t="shared" si="14"/>
        <v>EL04411300</v>
      </c>
      <c r="J475" s="877"/>
    </row>
    <row r="476" spans="1:10" x14ac:dyDescent="0.35">
      <c r="A476" s="800"/>
      <c r="B476" s="800"/>
      <c r="C476" s="800" t="s">
        <v>107</v>
      </c>
      <c r="D476" s="800"/>
      <c r="E476" s="800">
        <v>41</v>
      </c>
      <c r="F476" s="800"/>
      <c r="G476" s="112" t="s">
        <v>1077</v>
      </c>
      <c r="H476" s="126" t="s">
        <v>1923</v>
      </c>
      <c r="I476" s="210" t="str">
        <f t="shared" si="14"/>
        <v>EL04411400</v>
      </c>
      <c r="J476" s="877"/>
    </row>
    <row r="477" spans="1:10" x14ac:dyDescent="0.35">
      <c r="A477" s="800"/>
      <c r="B477" s="800"/>
      <c r="C477" s="800" t="s">
        <v>107</v>
      </c>
      <c r="D477" s="800"/>
      <c r="E477" s="800">
        <v>41</v>
      </c>
      <c r="F477" s="800"/>
      <c r="G477" s="112" t="s">
        <v>1079</v>
      </c>
      <c r="H477" s="126" t="s">
        <v>1924</v>
      </c>
      <c r="I477" s="210" t="str">
        <f t="shared" si="14"/>
        <v>EL04411500</v>
      </c>
      <c r="J477" s="877"/>
    </row>
    <row r="478" spans="1:10" x14ac:dyDescent="0.35">
      <c r="A478" s="800"/>
      <c r="B478" s="800"/>
      <c r="C478" s="800" t="s">
        <v>107</v>
      </c>
      <c r="D478" s="800"/>
      <c r="E478" s="800">
        <v>41</v>
      </c>
      <c r="F478" s="800"/>
      <c r="G478" s="122" t="s">
        <v>1081</v>
      </c>
      <c r="H478" s="186" t="s">
        <v>1925</v>
      </c>
      <c r="I478" s="209" t="str">
        <f t="shared" si="14"/>
        <v>EL04411600</v>
      </c>
      <c r="J478" s="877"/>
    </row>
    <row r="479" spans="1:10" x14ac:dyDescent="0.35">
      <c r="A479" s="800"/>
      <c r="B479" s="800"/>
      <c r="C479" s="800" t="s">
        <v>107</v>
      </c>
      <c r="D479" s="800"/>
      <c r="E479" s="366">
        <v>42</v>
      </c>
      <c r="F479" s="873" t="s">
        <v>1926</v>
      </c>
      <c r="G479" s="874" t="s">
        <v>82</v>
      </c>
      <c r="H479" s="313" t="s">
        <v>1927</v>
      </c>
      <c r="I479" s="875" t="str">
        <f t="shared" si="14"/>
        <v>EL04420100</v>
      </c>
      <c r="J479" s="877"/>
    </row>
    <row r="480" spans="1:10" x14ac:dyDescent="0.35">
      <c r="A480" s="800"/>
      <c r="B480" s="800"/>
      <c r="C480" s="800" t="s">
        <v>107</v>
      </c>
      <c r="D480" s="800"/>
      <c r="E480" s="800">
        <v>42</v>
      </c>
      <c r="F480" s="800"/>
      <c r="G480" s="122" t="s">
        <v>103</v>
      </c>
      <c r="H480" s="186" t="s">
        <v>1928</v>
      </c>
      <c r="I480" s="209" t="str">
        <f t="shared" si="14"/>
        <v>EL04420200</v>
      </c>
      <c r="J480" s="877"/>
    </row>
    <row r="481" spans="1:10" x14ac:dyDescent="0.35">
      <c r="A481" s="800"/>
      <c r="B481" s="800"/>
      <c r="C481" s="800" t="s">
        <v>107</v>
      </c>
      <c r="D481" s="800"/>
      <c r="E481" s="463">
        <v>43</v>
      </c>
      <c r="F481" s="199" t="s">
        <v>1929</v>
      </c>
      <c r="G481" s="105" t="s">
        <v>82</v>
      </c>
      <c r="H481" s="102" t="s">
        <v>1930</v>
      </c>
      <c r="I481" s="262" t="str">
        <f t="shared" si="14"/>
        <v>EL04430100</v>
      </c>
      <c r="J481" s="877"/>
    </row>
    <row r="482" spans="1:10" x14ac:dyDescent="0.35">
      <c r="A482" s="800"/>
      <c r="B482" s="800"/>
      <c r="C482" s="800" t="s">
        <v>107</v>
      </c>
      <c r="D482" s="800"/>
      <c r="E482" s="800">
        <v>43</v>
      </c>
      <c r="F482" s="800"/>
      <c r="G482" s="112" t="s">
        <v>103</v>
      </c>
      <c r="H482" s="126" t="s">
        <v>1931</v>
      </c>
      <c r="I482" s="210" t="str">
        <f t="shared" si="14"/>
        <v>EL04430200</v>
      </c>
      <c r="J482" s="877"/>
    </row>
    <row r="483" spans="1:10" x14ac:dyDescent="0.35">
      <c r="A483" s="800"/>
      <c r="B483" s="800"/>
      <c r="C483" s="800" t="s">
        <v>107</v>
      </c>
      <c r="D483" s="800"/>
      <c r="E483" s="800">
        <v>43</v>
      </c>
      <c r="F483" s="800"/>
      <c r="G483" s="112" t="s">
        <v>105</v>
      </c>
      <c r="H483" s="126" t="s">
        <v>1932</v>
      </c>
      <c r="I483" s="210" t="str">
        <f t="shared" si="14"/>
        <v>EL04430300</v>
      </c>
      <c r="J483" s="877"/>
    </row>
    <row r="484" spans="1:10" x14ac:dyDescent="0.35">
      <c r="A484" s="800"/>
      <c r="B484" s="800"/>
      <c r="C484" s="800" t="s">
        <v>107</v>
      </c>
      <c r="D484" s="800"/>
      <c r="E484" s="800">
        <v>43</v>
      </c>
      <c r="F484" s="800"/>
      <c r="G484" s="112" t="s">
        <v>107</v>
      </c>
      <c r="H484" s="126" t="s">
        <v>1933</v>
      </c>
      <c r="I484" s="210" t="str">
        <f t="shared" si="14"/>
        <v>EL04430400</v>
      </c>
      <c r="J484" s="877"/>
    </row>
    <row r="485" spans="1:10" x14ac:dyDescent="0.35">
      <c r="A485" s="800"/>
      <c r="B485" s="800"/>
      <c r="C485" s="800" t="s">
        <v>107</v>
      </c>
      <c r="D485" s="800"/>
      <c r="E485" s="800">
        <v>43</v>
      </c>
      <c r="F485" s="800"/>
      <c r="G485" s="112" t="s">
        <v>109</v>
      </c>
      <c r="H485" s="126" t="s">
        <v>1934</v>
      </c>
      <c r="I485" s="210" t="str">
        <f t="shared" si="14"/>
        <v>EL04430500</v>
      </c>
      <c r="J485" s="877"/>
    </row>
    <row r="486" spans="1:10" x14ac:dyDescent="0.35">
      <c r="A486" s="800"/>
      <c r="B486" s="800"/>
      <c r="C486" s="800" t="s">
        <v>107</v>
      </c>
      <c r="D486" s="800"/>
      <c r="E486" s="800">
        <v>43</v>
      </c>
      <c r="F486" s="800"/>
      <c r="G486" s="112" t="s">
        <v>179</v>
      </c>
      <c r="H486" s="126" t="s">
        <v>1931</v>
      </c>
      <c r="I486" s="210" t="str">
        <f t="shared" si="14"/>
        <v>EL04430600</v>
      </c>
      <c r="J486" s="877"/>
    </row>
    <row r="487" spans="1:10" x14ac:dyDescent="0.35">
      <c r="A487" s="800"/>
      <c r="B487" s="800"/>
      <c r="C487" s="800" t="s">
        <v>107</v>
      </c>
      <c r="D487" s="800"/>
      <c r="E487" s="800">
        <v>43</v>
      </c>
      <c r="F487" s="800"/>
      <c r="G487" s="122" t="s">
        <v>181</v>
      </c>
      <c r="H487" s="186" t="s">
        <v>1935</v>
      </c>
      <c r="I487" s="209" t="str">
        <f t="shared" si="14"/>
        <v>EL04430700</v>
      </c>
      <c r="J487" s="877"/>
    </row>
    <row r="488" spans="1:10" x14ac:dyDescent="0.35">
      <c r="A488" s="800"/>
      <c r="B488" s="800"/>
      <c r="C488" s="800" t="s">
        <v>107</v>
      </c>
      <c r="D488" s="800"/>
      <c r="E488" s="463">
        <v>44</v>
      </c>
      <c r="F488" s="493" t="s">
        <v>1936</v>
      </c>
      <c r="G488" s="105" t="s">
        <v>82</v>
      </c>
      <c r="H488" s="102" t="s">
        <v>1937</v>
      </c>
      <c r="I488" s="262" t="str">
        <f t="shared" si="14"/>
        <v>EL04440100</v>
      </c>
      <c r="J488" s="877"/>
    </row>
    <row r="489" spans="1:10" x14ac:dyDescent="0.35">
      <c r="A489" s="800"/>
      <c r="B489" s="800"/>
      <c r="C489" s="800" t="s">
        <v>107</v>
      </c>
      <c r="D489" s="800"/>
      <c r="E489" s="800">
        <v>44</v>
      </c>
      <c r="F489" s="800"/>
      <c r="G489" s="122" t="s">
        <v>103</v>
      </c>
      <c r="H489" s="186" t="s">
        <v>1938</v>
      </c>
      <c r="I489" s="209" t="str">
        <f t="shared" si="14"/>
        <v>EL04440200</v>
      </c>
      <c r="J489" s="877"/>
    </row>
    <row r="490" spans="1:10" x14ac:dyDescent="0.35">
      <c r="A490" s="800"/>
      <c r="B490" s="800"/>
      <c r="C490" s="800" t="s">
        <v>107</v>
      </c>
      <c r="D490" s="800"/>
      <c r="E490" s="862">
        <v>50</v>
      </c>
      <c r="F490" s="863" t="s">
        <v>1939</v>
      </c>
      <c r="G490" s="429"/>
      <c r="H490" s="386"/>
      <c r="I490" s="395"/>
      <c r="J490" s="877"/>
    </row>
    <row r="491" spans="1:10" x14ac:dyDescent="0.35">
      <c r="A491" s="800"/>
      <c r="B491" s="800"/>
      <c r="C491" s="800" t="s">
        <v>107</v>
      </c>
      <c r="D491" s="800"/>
      <c r="E491" s="689">
        <v>51</v>
      </c>
      <c r="F491" s="386" t="s">
        <v>1940</v>
      </c>
      <c r="G491" s="429" t="s">
        <v>82</v>
      </c>
      <c r="H491" s="386" t="s">
        <v>1941</v>
      </c>
      <c r="I491" s="395" t="str">
        <f>$A$4&amp;C491&amp;E491&amp;G491&amp;"00"</f>
        <v>EL04510100</v>
      </c>
      <c r="J491" s="877"/>
    </row>
    <row r="492" spans="1:10" ht="18" customHeight="1" x14ac:dyDescent="0.35">
      <c r="A492" s="800"/>
      <c r="B492" s="800"/>
      <c r="C492" s="800" t="s">
        <v>107</v>
      </c>
      <c r="D492" s="800"/>
      <c r="E492" s="366">
        <v>52</v>
      </c>
      <c r="F492" s="1083" t="s">
        <v>1942</v>
      </c>
      <c r="G492" s="874" t="s">
        <v>82</v>
      </c>
      <c r="H492" s="313" t="s">
        <v>1943</v>
      </c>
      <c r="I492" s="875" t="str">
        <f t="shared" si="14"/>
        <v>EL04520100</v>
      </c>
      <c r="J492" s="877"/>
    </row>
    <row r="493" spans="1:10" x14ac:dyDescent="0.35">
      <c r="A493" s="800"/>
      <c r="B493" s="800"/>
      <c r="C493" s="800" t="s">
        <v>107</v>
      </c>
      <c r="D493" s="800"/>
      <c r="E493" s="800">
        <v>52</v>
      </c>
      <c r="F493" s="1084"/>
      <c r="G493" s="122" t="s">
        <v>103</v>
      </c>
      <c r="H493" s="186" t="s">
        <v>1944</v>
      </c>
      <c r="I493" s="209" t="str">
        <f t="shared" si="14"/>
        <v>EL04520200</v>
      </c>
      <c r="J493" s="877"/>
    </row>
    <row r="494" spans="1:10" ht="29" x14ac:dyDescent="0.35">
      <c r="A494" s="800"/>
      <c r="B494" s="800"/>
      <c r="C494" s="800" t="s">
        <v>107</v>
      </c>
      <c r="D494" s="800"/>
      <c r="E494" s="867">
        <v>53</v>
      </c>
      <c r="F494" s="434" t="s">
        <v>1945</v>
      </c>
      <c r="G494" s="869" t="s">
        <v>82</v>
      </c>
      <c r="H494" s="428" t="s">
        <v>1946</v>
      </c>
      <c r="I494" s="736" t="str">
        <f>$A$4&amp;C494&amp;E494&amp;G494&amp;"00"</f>
        <v>EL04530100</v>
      </c>
      <c r="J494" s="877"/>
    </row>
    <row r="495" spans="1:10" ht="29.5" thickBot="1" x14ac:dyDescent="0.4">
      <c r="A495" s="800"/>
      <c r="B495" s="800"/>
      <c r="C495" s="800" t="s">
        <v>107</v>
      </c>
      <c r="D495" s="800"/>
      <c r="E495" s="878">
        <v>54</v>
      </c>
      <c r="F495" s="434" t="s">
        <v>1947</v>
      </c>
      <c r="G495" s="869" t="s">
        <v>82</v>
      </c>
      <c r="H495" s="428" t="s">
        <v>1948</v>
      </c>
      <c r="I495" s="736" t="str">
        <f>$A$4&amp;C495&amp;E495&amp;G495&amp;"00"</f>
        <v>EL04540100</v>
      </c>
      <c r="J495" s="877"/>
    </row>
    <row r="496" spans="1:10" ht="4.5" customHeight="1" thickBot="1" x14ac:dyDescent="0.4">
      <c r="A496" s="800"/>
      <c r="B496" s="800"/>
      <c r="C496" s="500"/>
      <c r="D496" s="501"/>
      <c r="E496" s="699"/>
      <c r="F496" s="501"/>
      <c r="G496" s="500"/>
      <c r="H496" s="501"/>
      <c r="I496" s="504"/>
      <c r="J496" s="877"/>
    </row>
    <row r="497" spans="1:10" x14ac:dyDescent="0.35">
      <c r="A497" s="800"/>
      <c r="B497" s="800"/>
      <c r="C497" s="198" t="s">
        <v>109</v>
      </c>
      <c r="D497" s="493" t="s">
        <v>1949</v>
      </c>
      <c r="E497" s="463">
        <v>10</v>
      </c>
      <c r="F497" s="199" t="s">
        <v>1950</v>
      </c>
      <c r="G497" s="213" t="s">
        <v>82</v>
      </c>
      <c r="H497" s="493" t="s">
        <v>1951</v>
      </c>
      <c r="I497" s="496" t="str">
        <f t="shared" ref="I497:I503" si="15">$A$4&amp;C497&amp;E497&amp;G497&amp;"00"</f>
        <v>EL05100100</v>
      </c>
      <c r="J497" s="877"/>
    </row>
    <row r="498" spans="1:10" x14ac:dyDescent="0.35">
      <c r="A498" s="800"/>
      <c r="B498" s="800"/>
      <c r="C498" s="800" t="s">
        <v>109</v>
      </c>
      <c r="D498" s="800"/>
      <c r="E498" s="800">
        <v>10</v>
      </c>
      <c r="F498" s="800"/>
      <c r="G498" s="112" t="s">
        <v>103</v>
      </c>
      <c r="H498" s="126" t="s">
        <v>1952</v>
      </c>
      <c r="I498" s="210" t="str">
        <f t="shared" si="15"/>
        <v>EL05100200</v>
      </c>
      <c r="J498" s="877"/>
    </row>
    <row r="499" spans="1:10" x14ac:dyDescent="0.35">
      <c r="A499" s="800"/>
      <c r="B499" s="800"/>
      <c r="C499" s="800" t="s">
        <v>109</v>
      </c>
      <c r="D499" s="800"/>
      <c r="E499" s="800">
        <v>10</v>
      </c>
      <c r="F499" s="800"/>
      <c r="G499" s="122" t="s">
        <v>105</v>
      </c>
      <c r="H499" s="186" t="s">
        <v>1953</v>
      </c>
      <c r="I499" s="209" t="str">
        <f t="shared" si="15"/>
        <v>EL05100300</v>
      </c>
      <c r="J499" s="877"/>
    </row>
    <row r="500" spans="1:10" x14ac:dyDescent="0.35">
      <c r="A500" s="800"/>
      <c r="B500" s="800"/>
      <c r="C500" s="800" t="s">
        <v>109</v>
      </c>
      <c r="D500" s="800"/>
      <c r="E500" s="463">
        <v>20</v>
      </c>
      <c r="F500" s="199" t="s">
        <v>1954</v>
      </c>
      <c r="G500" s="105" t="s">
        <v>82</v>
      </c>
      <c r="H500" s="126" t="s">
        <v>1955</v>
      </c>
      <c r="I500" s="210" t="str">
        <f t="shared" si="15"/>
        <v>EL05200100</v>
      </c>
      <c r="J500" s="877"/>
    </row>
    <row r="501" spans="1:10" x14ac:dyDescent="0.35">
      <c r="A501" s="800"/>
      <c r="B501" s="800"/>
      <c r="C501" s="800" t="s">
        <v>109</v>
      </c>
      <c r="D501" s="800"/>
      <c r="E501" s="800">
        <v>20</v>
      </c>
      <c r="F501" s="800"/>
      <c r="G501" s="112" t="s">
        <v>103</v>
      </c>
      <c r="H501" s="126" t="s">
        <v>1956</v>
      </c>
      <c r="I501" s="210" t="str">
        <f t="shared" si="15"/>
        <v>EL05200200</v>
      </c>
      <c r="J501" s="877"/>
    </row>
    <row r="502" spans="1:10" x14ac:dyDescent="0.35">
      <c r="A502" s="800"/>
      <c r="B502" s="800"/>
      <c r="C502" s="800" t="s">
        <v>109</v>
      </c>
      <c r="D502" s="800"/>
      <c r="E502" s="800">
        <v>20</v>
      </c>
      <c r="F502" s="800"/>
      <c r="G502" s="153" t="s">
        <v>105</v>
      </c>
      <c r="H502" s="186" t="s">
        <v>1957</v>
      </c>
      <c r="I502" s="209" t="str">
        <f t="shared" si="15"/>
        <v>EL05200300</v>
      </c>
      <c r="J502" s="877"/>
    </row>
    <row r="503" spans="1:10" ht="15" thickBot="1" x14ac:dyDescent="0.4">
      <c r="A503" s="800"/>
      <c r="B503" s="800"/>
      <c r="C503" s="800" t="s">
        <v>109</v>
      </c>
      <c r="D503" s="800"/>
      <c r="E503" s="879">
        <v>30</v>
      </c>
      <c r="F503" s="880" t="s">
        <v>1958</v>
      </c>
      <c r="G503" s="881" t="s">
        <v>82</v>
      </c>
      <c r="H503" s="386" t="s">
        <v>1959</v>
      </c>
      <c r="I503" s="395" t="str">
        <f t="shared" si="15"/>
        <v>EL05300100</v>
      </c>
      <c r="J503" s="877"/>
    </row>
    <row r="504" spans="1:10" ht="4.5" customHeight="1" thickBot="1" x14ac:dyDescent="0.4">
      <c r="A504" s="800"/>
      <c r="B504" s="800"/>
      <c r="C504" s="500"/>
      <c r="D504" s="501"/>
      <c r="E504" s="699"/>
      <c r="F504" s="501"/>
      <c r="G504" s="500"/>
      <c r="H504" s="501"/>
      <c r="I504" s="504"/>
      <c r="J504" s="877"/>
    </row>
    <row r="505" spans="1:10" x14ac:dyDescent="0.35">
      <c r="A505" s="800"/>
      <c r="B505" s="800"/>
      <c r="C505" s="198" t="s">
        <v>179</v>
      </c>
      <c r="D505" s="493" t="s">
        <v>1960</v>
      </c>
      <c r="E505" s="463">
        <v>10</v>
      </c>
      <c r="F505" s="199" t="s">
        <v>1961</v>
      </c>
      <c r="G505" s="213" t="s">
        <v>82</v>
      </c>
      <c r="H505" s="493" t="s">
        <v>1962</v>
      </c>
      <c r="I505" s="496" t="str">
        <f t="shared" ref="I505:I543" si="16">$A$4&amp;C505&amp;E505&amp;G505&amp;"00"</f>
        <v>EL06100100</v>
      </c>
      <c r="J505" s="877"/>
    </row>
    <row r="506" spans="1:10" x14ac:dyDescent="0.35">
      <c r="A506" s="800"/>
      <c r="B506" s="800"/>
      <c r="C506" s="800" t="s">
        <v>179</v>
      </c>
      <c r="D506" s="800"/>
      <c r="E506" s="800">
        <v>10</v>
      </c>
      <c r="F506" s="800"/>
      <c r="G506" s="112" t="s">
        <v>103</v>
      </c>
      <c r="H506" s="126" t="s">
        <v>1963</v>
      </c>
      <c r="I506" s="210" t="str">
        <f t="shared" si="16"/>
        <v>EL06100200</v>
      </c>
      <c r="J506" s="877"/>
    </row>
    <row r="507" spans="1:10" x14ac:dyDescent="0.35">
      <c r="A507" s="800"/>
      <c r="B507" s="800"/>
      <c r="C507" s="800" t="s">
        <v>179</v>
      </c>
      <c r="D507" s="800"/>
      <c r="E507" s="800">
        <v>10</v>
      </c>
      <c r="F507" s="800"/>
      <c r="G507" s="112" t="s">
        <v>105</v>
      </c>
      <c r="H507" s="126" t="s">
        <v>1964</v>
      </c>
      <c r="I507" s="210" t="str">
        <f t="shared" si="16"/>
        <v>EL06100300</v>
      </c>
      <c r="J507" s="877"/>
    </row>
    <row r="508" spans="1:10" x14ac:dyDescent="0.35">
      <c r="A508" s="800"/>
      <c r="B508" s="800"/>
      <c r="C508" s="800" t="s">
        <v>179</v>
      </c>
      <c r="D508" s="800"/>
      <c r="E508" s="800">
        <v>10</v>
      </c>
      <c r="F508" s="800"/>
      <c r="G508" s="122" t="s">
        <v>107</v>
      </c>
      <c r="H508" s="186" t="s">
        <v>1965</v>
      </c>
      <c r="I508" s="209" t="str">
        <f t="shared" si="16"/>
        <v>EL06100400</v>
      </c>
      <c r="J508" s="877"/>
    </row>
    <row r="509" spans="1:10" x14ac:dyDescent="0.35">
      <c r="A509" s="800"/>
      <c r="B509" s="800"/>
      <c r="C509" s="800" t="s">
        <v>179</v>
      </c>
      <c r="D509" s="800"/>
      <c r="E509" s="463">
        <v>20</v>
      </c>
      <c r="F509" s="199" t="s">
        <v>1966</v>
      </c>
      <c r="G509" s="105" t="s">
        <v>82</v>
      </c>
      <c r="H509" s="102" t="s">
        <v>1967</v>
      </c>
      <c r="I509" s="262" t="str">
        <f t="shared" si="16"/>
        <v>EL06200100</v>
      </c>
      <c r="J509" s="877"/>
    </row>
    <row r="510" spans="1:10" x14ac:dyDescent="0.35">
      <c r="A510" s="800"/>
      <c r="B510" s="800"/>
      <c r="C510" s="800" t="s">
        <v>179</v>
      </c>
      <c r="D510" s="800"/>
      <c r="E510" s="800">
        <v>20</v>
      </c>
      <c r="F510" s="800"/>
      <c r="G510" s="112" t="s">
        <v>103</v>
      </c>
      <c r="H510" s="126" t="s">
        <v>1968</v>
      </c>
      <c r="I510" s="210" t="str">
        <f t="shared" si="16"/>
        <v>EL06200200</v>
      </c>
      <c r="J510" s="877"/>
    </row>
    <row r="511" spans="1:10" x14ac:dyDescent="0.35">
      <c r="A511" s="800"/>
      <c r="B511" s="800"/>
      <c r="C511" s="800" t="s">
        <v>179</v>
      </c>
      <c r="D511" s="800"/>
      <c r="E511" s="800">
        <v>20</v>
      </c>
      <c r="F511" s="800"/>
      <c r="G511" s="112" t="s">
        <v>105</v>
      </c>
      <c r="H511" s="126" t="s">
        <v>1969</v>
      </c>
      <c r="I511" s="210" t="str">
        <f t="shared" si="16"/>
        <v>EL06200300</v>
      </c>
      <c r="J511" s="877"/>
    </row>
    <row r="512" spans="1:10" x14ac:dyDescent="0.35">
      <c r="A512" s="800"/>
      <c r="B512" s="800"/>
      <c r="C512" s="800" t="s">
        <v>179</v>
      </c>
      <c r="D512" s="800"/>
      <c r="E512" s="800">
        <v>20</v>
      </c>
      <c r="F512" s="800"/>
      <c r="G512" s="112" t="s">
        <v>107</v>
      </c>
      <c r="H512" s="126" t="s">
        <v>1970</v>
      </c>
      <c r="I512" s="210" t="str">
        <f t="shared" si="16"/>
        <v>EL06200400</v>
      </c>
      <c r="J512" s="877"/>
    </row>
    <row r="513" spans="1:10" x14ac:dyDescent="0.35">
      <c r="A513" s="800"/>
      <c r="B513" s="800"/>
      <c r="C513" s="800" t="s">
        <v>179</v>
      </c>
      <c r="D513" s="800"/>
      <c r="E513" s="800">
        <v>20</v>
      </c>
      <c r="F513" s="800"/>
      <c r="G513" s="112" t="s">
        <v>109</v>
      </c>
      <c r="H513" s="126" t="s">
        <v>1971</v>
      </c>
      <c r="I513" s="210" t="str">
        <f t="shared" si="16"/>
        <v>EL06200500</v>
      </c>
      <c r="J513" s="877"/>
    </row>
    <row r="514" spans="1:10" x14ac:dyDescent="0.35">
      <c r="A514" s="800"/>
      <c r="B514" s="800"/>
      <c r="C514" s="800" t="s">
        <v>179</v>
      </c>
      <c r="D514" s="800"/>
      <c r="E514" s="800">
        <v>20</v>
      </c>
      <c r="F514" s="800"/>
      <c r="G514" s="112" t="s">
        <v>179</v>
      </c>
      <c r="H514" s="126" t="s">
        <v>1972</v>
      </c>
      <c r="I514" s="210" t="str">
        <f t="shared" si="16"/>
        <v>EL06200600</v>
      </c>
      <c r="J514" s="877"/>
    </row>
    <row r="515" spans="1:10" x14ac:dyDescent="0.35">
      <c r="A515" s="800"/>
      <c r="B515" s="800"/>
      <c r="C515" s="800" t="s">
        <v>179</v>
      </c>
      <c r="D515" s="800"/>
      <c r="E515" s="800">
        <v>20</v>
      </c>
      <c r="F515" s="800"/>
      <c r="G515" s="112" t="s">
        <v>181</v>
      </c>
      <c r="H515" s="126" t="s">
        <v>1973</v>
      </c>
      <c r="I515" s="210" t="str">
        <f t="shared" si="16"/>
        <v>EL06200700</v>
      </c>
      <c r="J515" s="877"/>
    </row>
    <row r="516" spans="1:10" x14ac:dyDescent="0.35">
      <c r="A516" s="800"/>
      <c r="B516" s="800"/>
      <c r="C516" s="800" t="s">
        <v>179</v>
      </c>
      <c r="D516" s="800"/>
      <c r="E516" s="800">
        <v>20</v>
      </c>
      <c r="F516" s="800"/>
      <c r="G516" s="112" t="s">
        <v>192</v>
      </c>
      <c r="H516" s="126" t="s">
        <v>1974</v>
      </c>
      <c r="I516" s="210" t="str">
        <f t="shared" si="16"/>
        <v>EL06200800</v>
      </c>
      <c r="J516" s="877"/>
    </row>
    <row r="517" spans="1:10" x14ac:dyDescent="0.35">
      <c r="A517" s="800"/>
      <c r="B517" s="800"/>
      <c r="C517" s="800" t="s">
        <v>179</v>
      </c>
      <c r="D517" s="800"/>
      <c r="E517" s="800">
        <v>20</v>
      </c>
      <c r="F517" s="800"/>
      <c r="G517" s="112" t="s">
        <v>260</v>
      </c>
      <c r="H517" s="126" t="s">
        <v>1975</v>
      </c>
      <c r="I517" s="210" t="str">
        <f t="shared" si="16"/>
        <v>EL06200900</v>
      </c>
      <c r="J517" s="877"/>
    </row>
    <row r="518" spans="1:10" x14ac:dyDescent="0.35">
      <c r="A518" s="800"/>
      <c r="B518" s="800"/>
      <c r="C518" s="800" t="s">
        <v>179</v>
      </c>
      <c r="D518" s="800"/>
      <c r="E518" s="800">
        <v>20</v>
      </c>
      <c r="F518" s="800"/>
      <c r="G518" s="112" t="s">
        <v>262</v>
      </c>
      <c r="H518" s="126" t="s">
        <v>1976</v>
      </c>
      <c r="I518" s="210" t="str">
        <f t="shared" si="16"/>
        <v>EL06201000</v>
      </c>
      <c r="J518" s="877"/>
    </row>
    <row r="519" spans="1:10" x14ac:dyDescent="0.35">
      <c r="A519" s="800"/>
      <c r="B519" s="800"/>
      <c r="C519" s="800" t="s">
        <v>179</v>
      </c>
      <c r="D519" s="800"/>
      <c r="E519" s="800">
        <v>20</v>
      </c>
      <c r="F519" s="800"/>
      <c r="G519" s="112" t="s">
        <v>382</v>
      </c>
      <c r="H519" s="126" t="s">
        <v>1977</v>
      </c>
      <c r="I519" s="210" t="str">
        <f t="shared" si="16"/>
        <v>EL06201100</v>
      </c>
      <c r="J519" s="877"/>
    </row>
    <row r="520" spans="1:10" x14ac:dyDescent="0.35">
      <c r="A520" s="800"/>
      <c r="B520" s="800"/>
      <c r="C520" s="800" t="s">
        <v>179</v>
      </c>
      <c r="D520" s="800"/>
      <c r="E520" s="800">
        <v>20</v>
      </c>
      <c r="F520" s="800"/>
      <c r="G520" s="112" t="s">
        <v>384</v>
      </c>
      <c r="H520" s="126" t="s">
        <v>1978</v>
      </c>
      <c r="I520" s="210" t="str">
        <f t="shared" si="16"/>
        <v>EL06201200</v>
      </c>
      <c r="J520" s="877"/>
    </row>
    <row r="521" spans="1:10" x14ac:dyDescent="0.35">
      <c r="A521" s="800"/>
      <c r="B521" s="800"/>
      <c r="C521" s="800" t="s">
        <v>179</v>
      </c>
      <c r="D521" s="800"/>
      <c r="E521" s="800">
        <v>20</v>
      </c>
      <c r="F521" s="800"/>
      <c r="G521" s="112" t="s">
        <v>386</v>
      </c>
      <c r="H521" s="126" t="s">
        <v>1979</v>
      </c>
      <c r="I521" s="210" t="str">
        <f t="shared" si="16"/>
        <v>EL06201300</v>
      </c>
      <c r="J521" s="877"/>
    </row>
    <row r="522" spans="1:10" x14ac:dyDescent="0.35">
      <c r="A522" s="800"/>
      <c r="B522" s="800"/>
      <c r="C522" s="800" t="s">
        <v>179</v>
      </c>
      <c r="D522" s="800"/>
      <c r="E522" s="800">
        <v>20</v>
      </c>
      <c r="F522" s="800"/>
      <c r="G522" s="112" t="s">
        <v>1077</v>
      </c>
      <c r="H522" s="126" t="s">
        <v>1980</v>
      </c>
      <c r="I522" s="210" t="str">
        <f t="shared" si="16"/>
        <v>EL06201400</v>
      </c>
      <c r="J522" s="877"/>
    </row>
    <row r="523" spans="1:10" x14ac:dyDescent="0.35">
      <c r="A523" s="800"/>
      <c r="B523" s="800"/>
      <c r="C523" s="800" t="s">
        <v>179</v>
      </c>
      <c r="D523" s="800"/>
      <c r="E523" s="800">
        <v>20</v>
      </c>
      <c r="F523" s="800"/>
      <c r="G523" s="112" t="s">
        <v>1079</v>
      </c>
      <c r="H523" s="126" t="s">
        <v>1981</v>
      </c>
      <c r="I523" s="210" t="str">
        <f t="shared" si="16"/>
        <v>EL06201500</v>
      </c>
      <c r="J523" s="877"/>
    </row>
    <row r="524" spans="1:10" x14ac:dyDescent="0.35">
      <c r="A524" s="800"/>
      <c r="B524" s="800"/>
      <c r="C524" s="800" t="s">
        <v>179</v>
      </c>
      <c r="D524" s="800"/>
      <c r="E524" s="800">
        <v>20</v>
      </c>
      <c r="F524" s="800"/>
      <c r="G524" s="112" t="s">
        <v>1081</v>
      </c>
      <c r="H524" s="126" t="s">
        <v>1982</v>
      </c>
      <c r="I524" s="210" t="str">
        <f t="shared" si="16"/>
        <v>EL06201600</v>
      </c>
      <c r="J524" s="877"/>
    </row>
    <row r="525" spans="1:10" x14ac:dyDescent="0.35">
      <c r="A525" s="800"/>
      <c r="B525" s="800"/>
      <c r="C525" s="800" t="s">
        <v>179</v>
      </c>
      <c r="D525" s="800"/>
      <c r="E525" s="800">
        <v>20</v>
      </c>
      <c r="F525" s="800"/>
      <c r="G525" s="112" t="s">
        <v>1083</v>
      </c>
      <c r="H525" s="126" t="s">
        <v>1983</v>
      </c>
      <c r="I525" s="210" t="str">
        <f t="shared" si="16"/>
        <v>EL06201700</v>
      </c>
      <c r="J525" s="877"/>
    </row>
    <row r="526" spans="1:10" x14ac:dyDescent="0.35">
      <c r="A526" s="800"/>
      <c r="B526" s="800"/>
      <c r="C526" s="800" t="s">
        <v>179</v>
      </c>
      <c r="D526" s="800"/>
      <c r="E526" s="800">
        <v>20</v>
      </c>
      <c r="F526" s="800"/>
      <c r="G526" s="112" t="s">
        <v>1085</v>
      </c>
      <c r="H526" s="126" t="s">
        <v>1984</v>
      </c>
      <c r="I526" s="210" t="str">
        <f t="shared" si="16"/>
        <v>EL06201800</v>
      </c>
      <c r="J526" s="877"/>
    </row>
    <row r="527" spans="1:10" x14ac:dyDescent="0.35">
      <c r="A527" s="800"/>
      <c r="B527" s="800"/>
      <c r="C527" s="800" t="s">
        <v>179</v>
      </c>
      <c r="D527" s="800"/>
      <c r="E527" s="800">
        <v>20</v>
      </c>
      <c r="F527" s="800"/>
      <c r="G527" s="112" t="s">
        <v>1087</v>
      </c>
      <c r="H527" s="126" t="s">
        <v>1985</v>
      </c>
      <c r="I527" s="210" t="str">
        <f t="shared" si="16"/>
        <v>EL06201900</v>
      </c>
      <c r="J527" s="877"/>
    </row>
    <row r="528" spans="1:10" x14ac:dyDescent="0.35">
      <c r="A528" s="800"/>
      <c r="B528" s="800"/>
      <c r="C528" s="800" t="s">
        <v>179</v>
      </c>
      <c r="D528" s="800"/>
      <c r="E528" s="800">
        <v>20</v>
      </c>
      <c r="F528" s="800"/>
      <c r="G528" s="112" t="s">
        <v>1089</v>
      </c>
      <c r="H528" s="126" t="s">
        <v>1986</v>
      </c>
      <c r="I528" s="210" t="str">
        <f t="shared" si="16"/>
        <v>EL06202000</v>
      </c>
      <c r="J528" s="877"/>
    </row>
    <row r="529" spans="1:10" x14ac:dyDescent="0.35">
      <c r="A529" s="800"/>
      <c r="B529" s="800"/>
      <c r="C529" s="800" t="s">
        <v>179</v>
      </c>
      <c r="D529" s="800"/>
      <c r="E529" s="800">
        <v>20</v>
      </c>
      <c r="F529" s="800"/>
      <c r="G529" s="112" t="s">
        <v>1090</v>
      </c>
      <c r="H529" s="126" t="s">
        <v>1987</v>
      </c>
      <c r="I529" s="210" t="str">
        <f t="shared" si="16"/>
        <v>EL06202100</v>
      </c>
      <c r="J529" s="877"/>
    </row>
    <row r="530" spans="1:10" x14ac:dyDescent="0.35">
      <c r="A530" s="800"/>
      <c r="B530" s="800"/>
      <c r="C530" s="800" t="s">
        <v>179</v>
      </c>
      <c r="D530" s="800"/>
      <c r="E530" s="800">
        <v>20</v>
      </c>
      <c r="F530" s="800"/>
      <c r="G530" s="112" t="s">
        <v>1502</v>
      </c>
      <c r="H530" s="126" t="s">
        <v>1988</v>
      </c>
      <c r="I530" s="210" t="str">
        <f t="shared" si="16"/>
        <v>EL06202200</v>
      </c>
      <c r="J530" s="877"/>
    </row>
    <row r="531" spans="1:10" x14ac:dyDescent="0.35">
      <c r="A531" s="800"/>
      <c r="B531" s="800"/>
      <c r="C531" s="800" t="s">
        <v>179</v>
      </c>
      <c r="D531" s="800"/>
      <c r="E531" s="800">
        <v>20</v>
      </c>
      <c r="F531" s="800"/>
      <c r="G531" s="112" t="s">
        <v>1504</v>
      </c>
      <c r="H531" s="126" t="s">
        <v>1989</v>
      </c>
      <c r="I531" s="210" t="str">
        <f t="shared" si="16"/>
        <v>EL06202300</v>
      </c>
      <c r="J531" s="877"/>
    </row>
    <row r="532" spans="1:10" x14ac:dyDescent="0.35">
      <c r="A532" s="800"/>
      <c r="B532" s="800"/>
      <c r="C532" s="800" t="s">
        <v>179</v>
      </c>
      <c r="D532" s="800"/>
      <c r="E532" s="800">
        <v>20</v>
      </c>
      <c r="F532" s="800"/>
      <c r="G532" s="112" t="s">
        <v>1506</v>
      </c>
      <c r="H532" s="126" t="s">
        <v>1990</v>
      </c>
      <c r="I532" s="210" t="str">
        <f t="shared" si="16"/>
        <v>EL06202400</v>
      </c>
      <c r="J532" s="877"/>
    </row>
    <row r="533" spans="1:10" x14ac:dyDescent="0.35">
      <c r="A533" s="800"/>
      <c r="B533" s="800"/>
      <c r="C533" s="800" t="s">
        <v>179</v>
      </c>
      <c r="D533" s="800"/>
      <c r="E533" s="800">
        <v>20</v>
      </c>
      <c r="F533" s="800"/>
      <c r="G533" s="112" t="s">
        <v>1508</v>
      </c>
      <c r="H533" s="126" t="s">
        <v>1991</v>
      </c>
      <c r="I533" s="210" t="str">
        <f t="shared" si="16"/>
        <v>EL06202500</v>
      </c>
      <c r="J533" s="877"/>
    </row>
    <row r="534" spans="1:10" x14ac:dyDescent="0.35">
      <c r="A534" s="800"/>
      <c r="B534" s="800"/>
      <c r="C534" s="800" t="s">
        <v>179</v>
      </c>
      <c r="D534" s="800"/>
      <c r="E534" s="800">
        <v>20</v>
      </c>
      <c r="F534" s="800"/>
      <c r="G534" s="112" t="s">
        <v>1510</v>
      </c>
      <c r="H534" s="126" t="s">
        <v>1992</v>
      </c>
      <c r="I534" s="210" t="str">
        <f t="shared" si="16"/>
        <v>EL06202600</v>
      </c>
      <c r="J534" s="877"/>
    </row>
    <row r="535" spans="1:10" x14ac:dyDescent="0.35">
      <c r="A535" s="800"/>
      <c r="B535" s="800"/>
      <c r="C535" s="800" t="s">
        <v>179</v>
      </c>
      <c r="D535" s="800"/>
      <c r="E535" s="800">
        <v>20</v>
      </c>
      <c r="F535" s="800"/>
      <c r="G535" s="112" t="s">
        <v>1512</v>
      </c>
      <c r="H535" s="126" t="s">
        <v>1993</v>
      </c>
      <c r="I535" s="210" t="str">
        <f t="shared" si="16"/>
        <v>EL06202700</v>
      </c>
      <c r="J535" s="877"/>
    </row>
    <row r="536" spans="1:10" x14ac:dyDescent="0.35">
      <c r="A536" s="800"/>
      <c r="B536" s="800"/>
      <c r="C536" s="800" t="s">
        <v>179</v>
      </c>
      <c r="D536" s="800"/>
      <c r="E536" s="800">
        <v>20</v>
      </c>
      <c r="F536" s="800"/>
      <c r="G536" s="112" t="s">
        <v>1514</v>
      </c>
      <c r="H536" s="126" t="s">
        <v>1994</v>
      </c>
      <c r="I536" s="210" t="str">
        <f t="shared" si="16"/>
        <v>EL06202800</v>
      </c>
      <c r="J536" s="877"/>
    </row>
    <row r="537" spans="1:10" x14ac:dyDescent="0.35">
      <c r="A537" s="800"/>
      <c r="B537" s="800"/>
      <c r="C537" s="800" t="s">
        <v>179</v>
      </c>
      <c r="D537" s="800"/>
      <c r="E537" s="800">
        <v>20</v>
      </c>
      <c r="F537" s="800"/>
      <c r="G537" s="112" t="s">
        <v>1516</v>
      </c>
      <c r="H537" s="126" t="s">
        <v>1995</v>
      </c>
      <c r="I537" s="210" t="str">
        <f t="shared" si="16"/>
        <v>EL06202900</v>
      </c>
      <c r="J537" s="877"/>
    </row>
    <row r="538" spans="1:10" x14ac:dyDescent="0.35">
      <c r="A538" s="800"/>
      <c r="B538" s="800"/>
      <c r="C538" s="800" t="s">
        <v>179</v>
      </c>
      <c r="D538" s="800"/>
      <c r="E538" s="800">
        <v>20</v>
      </c>
      <c r="F538" s="800"/>
      <c r="G538" s="112" t="s">
        <v>1264</v>
      </c>
      <c r="H538" s="126" t="s">
        <v>1996</v>
      </c>
      <c r="I538" s="210" t="str">
        <f t="shared" si="16"/>
        <v>EL06203000</v>
      </c>
      <c r="J538" s="877"/>
    </row>
    <row r="539" spans="1:10" x14ac:dyDescent="0.35">
      <c r="A539" s="800"/>
      <c r="B539" s="800"/>
      <c r="C539" s="800" t="s">
        <v>179</v>
      </c>
      <c r="D539" s="800"/>
      <c r="E539" s="800">
        <v>20</v>
      </c>
      <c r="F539" s="800"/>
      <c r="G539" s="112" t="s">
        <v>1997</v>
      </c>
      <c r="H539" s="126" t="s">
        <v>1998</v>
      </c>
      <c r="I539" s="210" t="str">
        <f t="shared" si="16"/>
        <v>EL06203100</v>
      </c>
      <c r="J539" s="877"/>
    </row>
    <row r="540" spans="1:10" x14ac:dyDescent="0.35">
      <c r="A540" s="800"/>
      <c r="B540" s="800"/>
      <c r="C540" s="800" t="s">
        <v>179</v>
      </c>
      <c r="D540" s="800"/>
      <c r="E540" s="800">
        <v>20</v>
      </c>
      <c r="F540" s="800"/>
      <c r="G540" s="112" t="s">
        <v>1999</v>
      </c>
      <c r="H540" s="126" t="s">
        <v>2000</v>
      </c>
      <c r="I540" s="210" t="str">
        <f t="shared" si="16"/>
        <v>EL06203200</v>
      </c>
      <c r="J540" s="877"/>
    </row>
    <row r="541" spans="1:10" x14ac:dyDescent="0.35">
      <c r="A541" s="800"/>
      <c r="B541" s="800"/>
      <c r="C541" s="800" t="s">
        <v>179</v>
      </c>
      <c r="D541" s="800"/>
      <c r="E541" s="800">
        <v>20</v>
      </c>
      <c r="F541" s="800"/>
      <c r="G541" s="112" t="s">
        <v>2001</v>
      </c>
      <c r="H541" s="126" t="s">
        <v>2002</v>
      </c>
      <c r="I541" s="210" t="str">
        <f t="shared" si="16"/>
        <v>EL06203300</v>
      </c>
      <c r="J541" s="877"/>
    </row>
    <row r="542" spans="1:10" x14ac:dyDescent="0.35">
      <c r="A542" s="800"/>
      <c r="B542" s="800"/>
      <c r="C542" s="800" t="s">
        <v>179</v>
      </c>
      <c r="D542" s="800"/>
      <c r="E542" s="800">
        <v>20</v>
      </c>
      <c r="F542" s="800"/>
      <c r="G542" s="112" t="s">
        <v>2003</v>
      </c>
      <c r="H542" s="126" t="s">
        <v>2004</v>
      </c>
      <c r="I542" s="210" t="str">
        <f t="shared" si="16"/>
        <v>EL06203400</v>
      </c>
      <c r="J542" s="877"/>
    </row>
    <row r="543" spans="1:10" x14ac:dyDescent="0.35">
      <c r="A543" s="800"/>
      <c r="B543" s="800"/>
      <c r="C543" s="800" t="s">
        <v>179</v>
      </c>
      <c r="D543" s="800"/>
      <c r="E543" s="800">
        <v>20</v>
      </c>
      <c r="F543" s="800"/>
      <c r="G543" s="122" t="s">
        <v>2005</v>
      </c>
      <c r="H543" s="186" t="s">
        <v>2006</v>
      </c>
      <c r="I543" s="209" t="str">
        <f t="shared" si="16"/>
        <v>EL06203500</v>
      </c>
      <c r="J543" s="877"/>
    </row>
    <row r="544" spans="1:10" x14ac:dyDescent="0.35">
      <c r="A544" s="800"/>
      <c r="B544" s="800"/>
      <c r="C544" s="800" t="s">
        <v>179</v>
      </c>
      <c r="D544" s="800"/>
      <c r="E544" s="870">
        <v>30</v>
      </c>
      <c r="F544" s="871" t="s">
        <v>477</v>
      </c>
      <c r="G544" s="429"/>
      <c r="H544" s="871" t="s">
        <v>1479</v>
      </c>
      <c r="I544" s="395"/>
      <c r="J544" s="877"/>
    </row>
    <row r="545" spans="1:10" x14ac:dyDescent="0.35">
      <c r="A545" s="800"/>
      <c r="B545" s="800"/>
      <c r="C545" s="800" t="s">
        <v>179</v>
      </c>
      <c r="D545" s="800"/>
      <c r="E545" s="689">
        <v>31</v>
      </c>
      <c r="F545" s="386" t="s">
        <v>2007</v>
      </c>
      <c r="G545" s="876" t="s">
        <v>82</v>
      </c>
      <c r="H545" s="386" t="s">
        <v>2008</v>
      </c>
      <c r="I545" s="395" t="str">
        <f t="shared" ref="I545:I608" si="17">$A$4&amp;C545&amp;E545&amp;G545&amp;"00"</f>
        <v>EL06310100</v>
      </c>
      <c r="J545" s="877"/>
    </row>
    <row r="546" spans="1:10" x14ac:dyDescent="0.35">
      <c r="A546" s="800"/>
      <c r="B546" s="800"/>
      <c r="C546" s="800" t="s">
        <v>179</v>
      </c>
      <c r="D546" s="800"/>
      <c r="E546" s="463">
        <v>32</v>
      </c>
      <c r="F546" s="493" t="s">
        <v>2009</v>
      </c>
      <c r="G546" s="105" t="s">
        <v>82</v>
      </c>
      <c r="H546" s="102" t="s">
        <v>2010</v>
      </c>
      <c r="I546" s="262" t="str">
        <f t="shared" si="17"/>
        <v>EL06320100</v>
      </c>
      <c r="J546" s="877"/>
    </row>
    <row r="547" spans="1:10" x14ac:dyDescent="0.35">
      <c r="A547" s="800"/>
      <c r="B547" s="800"/>
      <c r="C547" s="800" t="s">
        <v>179</v>
      </c>
      <c r="D547" s="800"/>
      <c r="E547" s="800">
        <v>32</v>
      </c>
      <c r="F547" s="800"/>
      <c r="G547" s="112" t="s">
        <v>103</v>
      </c>
      <c r="H547" s="126" t="s">
        <v>2011</v>
      </c>
      <c r="I547" s="210" t="str">
        <f t="shared" si="17"/>
        <v>EL06320200</v>
      </c>
      <c r="J547" s="877"/>
    </row>
    <row r="548" spans="1:10" x14ac:dyDescent="0.35">
      <c r="A548" s="800"/>
      <c r="B548" s="800"/>
      <c r="C548" s="800" t="s">
        <v>179</v>
      </c>
      <c r="D548" s="800"/>
      <c r="E548" s="800">
        <v>32</v>
      </c>
      <c r="F548" s="800"/>
      <c r="G548" s="112" t="s">
        <v>105</v>
      </c>
      <c r="H548" s="126" t="s">
        <v>2012</v>
      </c>
      <c r="I548" s="210" t="str">
        <f t="shared" si="17"/>
        <v>EL06320300</v>
      </c>
      <c r="J548" s="877"/>
    </row>
    <row r="549" spans="1:10" x14ac:dyDescent="0.35">
      <c r="A549" s="800"/>
      <c r="B549" s="800"/>
      <c r="C549" s="800" t="s">
        <v>179</v>
      </c>
      <c r="D549" s="800"/>
      <c r="E549" s="800">
        <v>32</v>
      </c>
      <c r="F549" s="800"/>
      <c r="G549" s="112" t="s">
        <v>107</v>
      </c>
      <c r="H549" s="126" t="s">
        <v>2013</v>
      </c>
      <c r="I549" s="210" t="str">
        <f t="shared" si="17"/>
        <v>EL06320400</v>
      </c>
      <c r="J549" s="877"/>
    </row>
    <row r="550" spans="1:10" x14ac:dyDescent="0.35">
      <c r="A550" s="800"/>
      <c r="B550" s="800"/>
      <c r="C550" s="800" t="s">
        <v>179</v>
      </c>
      <c r="D550" s="800"/>
      <c r="E550" s="800">
        <v>32</v>
      </c>
      <c r="F550" s="800"/>
      <c r="G550" s="112" t="s">
        <v>109</v>
      </c>
      <c r="H550" s="126" t="s">
        <v>2014</v>
      </c>
      <c r="I550" s="210" t="str">
        <f t="shared" si="17"/>
        <v>EL06320500</v>
      </c>
      <c r="J550" s="877"/>
    </row>
    <row r="551" spans="1:10" x14ac:dyDescent="0.35">
      <c r="A551" s="800"/>
      <c r="B551" s="800"/>
      <c r="C551" s="800" t="s">
        <v>179</v>
      </c>
      <c r="D551" s="800"/>
      <c r="E551" s="800">
        <v>32</v>
      </c>
      <c r="F551" s="800"/>
      <c r="G551" s="112" t="s">
        <v>179</v>
      </c>
      <c r="H551" s="126" t="s">
        <v>2015</v>
      </c>
      <c r="I551" s="210" t="str">
        <f t="shared" si="17"/>
        <v>EL06320600</v>
      </c>
      <c r="J551" s="877"/>
    </row>
    <row r="552" spans="1:10" x14ac:dyDescent="0.35">
      <c r="A552" s="800"/>
      <c r="B552" s="800"/>
      <c r="C552" s="800" t="s">
        <v>179</v>
      </c>
      <c r="D552" s="800"/>
      <c r="E552" s="800">
        <v>32</v>
      </c>
      <c r="F552" s="800"/>
      <c r="G552" s="112" t="s">
        <v>181</v>
      </c>
      <c r="H552" s="126" t="s">
        <v>2016</v>
      </c>
      <c r="I552" s="210" t="str">
        <f t="shared" si="17"/>
        <v>EL06320700</v>
      </c>
      <c r="J552" s="877"/>
    </row>
    <row r="553" spans="1:10" x14ac:dyDescent="0.35">
      <c r="A553" s="800"/>
      <c r="B553" s="800"/>
      <c r="C553" s="800" t="s">
        <v>179</v>
      </c>
      <c r="D553" s="800"/>
      <c r="E553" s="800">
        <v>32</v>
      </c>
      <c r="F553" s="800"/>
      <c r="G553" s="112" t="s">
        <v>192</v>
      </c>
      <c r="H553" s="126" t="s">
        <v>2017</v>
      </c>
      <c r="I553" s="210" t="str">
        <f t="shared" si="17"/>
        <v>EL06320800</v>
      </c>
      <c r="J553" s="877"/>
    </row>
    <row r="554" spans="1:10" x14ac:dyDescent="0.35">
      <c r="A554" s="800"/>
      <c r="B554" s="800"/>
      <c r="C554" s="800" t="s">
        <v>179</v>
      </c>
      <c r="D554" s="800"/>
      <c r="E554" s="800">
        <v>32</v>
      </c>
      <c r="F554" s="800"/>
      <c r="G554" s="112" t="s">
        <v>260</v>
      </c>
      <c r="H554" s="126" t="s">
        <v>2018</v>
      </c>
      <c r="I554" s="210" t="str">
        <f t="shared" si="17"/>
        <v>EL06320900</v>
      </c>
      <c r="J554" s="877"/>
    </row>
    <row r="555" spans="1:10" x14ac:dyDescent="0.35">
      <c r="A555" s="800"/>
      <c r="B555" s="800"/>
      <c r="C555" s="800" t="s">
        <v>179</v>
      </c>
      <c r="D555" s="800"/>
      <c r="E555" s="800">
        <v>32</v>
      </c>
      <c r="F555" s="800"/>
      <c r="G555" s="112" t="s">
        <v>262</v>
      </c>
      <c r="H555" s="126" t="s">
        <v>2019</v>
      </c>
      <c r="I555" s="210" t="str">
        <f t="shared" si="17"/>
        <v>EL06321000</v>
      </c>
      <c r="J555" s="877"/>
    </row>
    <row r="556" spans="1:10" x14ac:dyDescent="0.35">
      <c r="A556" s="800"/>
      <c r="B556" s="800"/>
      <c r="C556" s="800" t="s">
        <v>179</v>
      </c>
      <c r="D556" s="800"/>
      <c r="E556" s="800">
        <v>32</v>
      </c>
      <c r="F556" s="800"/>
      <c r="G556" s="112" t="s">
        <v>382</v>
      </c>
      <c r="H556" s="126" t="s">
        <v>2020</v>
      </c>
      <c r="I556" s="210" t="str">
        <f t="shared" si="17"/>
        <v>EL06321100</v>
      </c>
      <c r="J556" s="877"/>
    </row>
    <row r="557" spans="1:10" x14ac:dyDescent="0.35">
      <c r="A557" s="800"/>
      <c r="B557" s="800"/>
      <c r="C557" s="800" t="s">
        <v>179</v>
      </c>
      <c r="D557" s="800"/>
      <c r="E557" s="800">
        <v>32</v>
      </c>
      <c r="F557" s="800"/>
      <c r="G557" s="112" t="s">
        <v>384</v>
      </c>
      <c r="H557" s="126" t="s">
        <v>2021</v>
      </c>
      <c r="I557" s="210" t="str">
        <f t="shared" si="17"/>
        <v>EL06321200</v>
      </c>
      <c r="J557" s="877"/>
    </row>
    <row r="558" spans="1:10" x14ac:dyDescent="0.35">
      <c r="A558" s="800"/>
      <c r="B558" s="800"/>
      <c r="C558" s="800" t="s">
        <v>179</v>
      </c>
      <c r="D558" s="800"/>
      <c r="E558" s="800">
        <v>32</v>
      </c>
      <c r="F558" s="800"/>
      <c r="G558" s="112" t="s">
        <v>386</v>
      </c>
      <c r="H558" s="126" t="s">
        <v>2022</v>
      </c>
      <c r="I558" s="210" t="str">
        <f t="shared" si="17"/>
        <v>EL06321300</v>
      </c>
      <c r="J558" s="877"/>
    </row>
    <row r="559" spans="1:10" x14ac:dyDescent="0.35">
      <c r="A559" s="800"/>
      <c r="B559" s="800"/>
      <c r="C559" s="800" t="s">
        <v>179</v>
      </c>
      <c r="D559" s="800"/>
      <c r="E559" s="800">
        <v>32</v>
      </c>
      <c r="F559" s="800"/>
      <c r="G559" s="112" t="s">
        <v>1077</v>
      </c>
      <c r="H559" s="126" t="s">
        <v>2023</v>
      </c>
      <c r="I559" s="210" t="str">
        <f t="shared" si="17"/>
        <v>EL06321400</v>
      </c>
      <c r="J559" s="877"/>
    </row>
    <row r="560" spans="1:10" x14ac:dyDescent="0.35">
      <c r="A560" s="800"/>
      <c r="B560" s="800"/>
      <c r="C560" s="800" t="s">
        <v>179</v>
      </c>
      <c r="D560" s="800"/>
      <c r="E560" s="800">
        <v>32</v>
      </c>
      <c r="F560" s="800"/>
      <c r="G560" s="112" t="s">
        <v>1079</v>
      </c>
      <c r="H560" s="126" t="s">
        <v>2024</v>
      </c>
      <c r="I560" s="210" t="str">
        <f t="shared" si="17"/>
        <v>EL06321500</v>
      </c>
      <c r="J560" s="877"/>
    </row>
    <row r="561" spans="1:10" x14ac:dyDescent="0.35">
      <c r="A561" s="800"/>
      <c r="B561" s="800"/>
      <c r="C561" s="800" t="s">
        <v>179</v>
      </c>
      <c r="D561" s="800"/>
      <c r="E561" s="800">
        <v>32</v>
      </c>
      <c r="F561" s="800"/>
      <c r="G561" s="112" t="s">
        <v>1081</v>
      </c>
      <c r="H561" s="126" t="s">
        <v>2025</v>
      </c>
      <c r="I561" s="210" t="str">
        <f t="shared" si="17"/>
        <v>EL06321600</v>
      </c>
      <c r="J561" s="877"/>
    </row>
    <row r="562" spans="1:10" x14ac:dyDescent="0.35">
      <c r="A562" s="800"/>
      <c r="B562" s="800"/>
      <c r="C562" s="800" t="s">
        <v>179</v>
      </c>
      <c r="D562" s="800"/>
      <c r="E562" s="800">
        <v>32</v>
      </c>
      <c r="F562" s="800"/>
      <c r="G562" s="112" t="s">
        <v>1083</v>
      </c>
      <c r="H562" s="126" t="s">
        <v>2026</v>
      </c>
      <c r="I562" s="210" t="str">
        <f t="shared" si="17"/>
        <v>EL06321700</v>
      </c>
      <c r="J562" s="877"/>
    </row>
    <row r="563" spans="1:10" x14ac:dyDescent="0.35">
      <c r="A563" s="800"/>
      <c r="B563" s="800"/>
      <c r="C563" s="800" t="s">
        <v>179</v>
      </c>
      <c r="D563" s="800"/>
      <c r="E563" s="800">
        <v>32</v>
      </c>
      <c r="F563" s="800"/>
      <c r="G563" s="112">
        <v>18</v>
      </c>
      <c r="H563" s="126" t="s">
        <v>2027</v>
      </c>
      <c r="I563" s="210" t="str">
        <f t="shared" si="17"/>
        <v>EL06321800</v>
      </c>
      <c r="J563" s="877"/>
    </row>
    <row r="564" spans="1:10" x14ac:dyDescent="0.35">
      <c r="A564" s="800"/>
      <c r="B564" s="800"/>
      <c r="C564" s="800" t="s">
        <v>179</v>
      </c>
      <c r="D564" s="800"/>
      <c r="E564" s="800">
        <v>32</v>
      </c>
      <c r="F564" s="800"/>
      <c r="G564" s="122">
        <v>19</v>
      </c>
      <c r="H564" s="186" t="s">
        <v>2028</v>
      </c>
      <c r="I564" s="209" t="str">
        <f t="shared" si="17"/>
        <v>EL06321900</v>
      </c>
      <c r="J564" s="877"/>
    </row>
    <row r="565" spans="1:10" x14ac:dyDescent="0.35">
      <c r="A565" s="800"/>
      <c r="B565" s="800"/>
      <c r="C565" s="800" t="s">
        <v>179</v>
      </c>
      <c r="D565" s="800"/>
      <c r="E565" s="463">
        <v>33</v>
      </c>
      <c r="F565" s="199" t="s">
        <v>2029</v>
      </c>
      <c r="G565" s="105" t="s">
        <v>82</v>
      </c>
      <c r="H565" s="102" t="s">
        <v>2030</v>
      </c>
      <c r="I565" s="262" t="str">
        <f t="shared" si="17"/>
        <v>EL06330100</v>
      </c>
      <c r="J565" s="877"/>
    </row>
    <row r="566" spans="1:10" x14ac:dyDescent="0.35">
      <c r="A566" s="800"/>
      <c r="B566" s="800"/>
      <c r="C566" s="800" t="s">
        <v>179</v>
      </c>
      <c r="D566" s="800"/>
      <c r="E566" s="800">
        <v>33</v>
      </c>
      <c r="F566" s="800"/>
      <c r="G566" s="112" t="s">
        <v>103</v>
      </c>
      <c r="H566" s="126" t="s">
        <v>2031</v>
      </c>
      <c r="I566" s="210" t="str">
        <f t="shared" si="17"/>
        <v>EL06330200</v>
      </c>
      <c r="J566" s="877"/>
    </row>
    <row r="567" spans="1:10" x14ac:dyDescent="0.35">
      <c r="A567" s="800"/>
      <c r="B567" s="800"/>
      <c r="C567" s="800" t="s">
        <v>179</v>
      </c>
      <c r="D567" s="800"/>
      <c r="E567" s="800">
        <v>33</v>
      </c>
      <c r="F567" s="800"/>
      <c r="G567" s="112" t="s">
        <v>105</v>
      </c>
      <c r="H567" s="126" t="s">
        <v>2032</v>
      </c>
      <c r="I567" s="210" t="str">
        <f t="shared" si="17"/>
        <v>EL06330300</v>
      </c>
      <c r="J567" s="877"/>
    </row>
    <row r="568" spans="1:10" x14ac:dyDescent="0.35">
      <c r="A568" s="800"/>
      <c r="B568" s="800"/>
      <c r="C568" s="800" t="s">
        <v>179</v>
      </c>
      <c r="D568" s="800"/>
      <c r="E568" s="800">
        <v>33</v>
      </c>
      <c r="F568" s="800"/>
      <c r="G568" s="112" t="s">
        <v>107</v>
      </c>
      <c r="H568" s="126" t="s">
        <v>2033</v>
      </c>
      <c r="I568" s="210" t="str">
        <f t="shared" si="17"/>
        <v>EL06330400</v>
      </c>
      <c r="J568" s="877"/>
    </row>
    <row r="569" spans="1:10" x14ac:dyDescent="0.35">
      <c r="A569" s="800"/>
      <c r="B569" s="800"/>
      <c r="C569" s="800" t="s">
        <v>179</v>
      </c>
      <c r="D569" s="800"/>
      <c r="E569" s="800">
        <v>33</v>
      </c>
      <c r="F569" s="800"/>
      <c r="G569" s="112" t="s">
        <v>109</v>
      </c>
      <c r="H569" s="126" t="s">
        <v>2034</v>
      </c>
      <c r="I569" s="210" t="str">
        <f t="shared" si="17"/>
        <v>EL06330500</v>
      </c>
      <c r="J569" s="877"/>
    </row>
    <row r="570" spans="1:10" x14ac:dyDescent="0.35">
      <c r="A570" s="800"/>
      <c r="B570" s="800"/>
      <c r="C570" s="800" t="s">
        <v>179</v>
      </c>
      <c r="D570" s="800"/>
      <c r="E570" s="800">
        <v>33</v>
      </c>
      <c r="F570" s="800"/>
      <c r="G570" s="112" t="s">
        <v>179</v>
      </c>
      <c r="H570" s="126" t="s">
        <v>2035</v>
      </c>
      <c r="I570" s="210" t="str">
        <f t="shared" si="17"/>
        <v>EL06330600</v>
      </c>
      <c r="J570" s="877"/>
    </row>
    <row r="571" spans="1:10" x14ac:dyDescent="0.35">
      <c r="A571" s="800"/>
      <c r="B571" s="800"/>
      <c r="C571" s="800" t="s">
        <v>179</v>
      </c>
      <c r="D571" s="800"/>
      <c r="E571" s="800">
        <v>33</v>
      </c>
      <c r="F571" s="800"/>
      <c r="G571" s="112" t="s">
        <v>181</v>
      </c>
      <c r="H571" s="126" t="s">
        <v>2036</v>
      </c>
      <c r="I571" s="210" t="str">
        <f t="shared" si="17"/>
        <v>EL06330700</v>
      </c>
      <c r="J571" s="841"/>
    </row>
    <row r="572" spans="1:10" x14ac:dyDescent="0.35">
      <c r="A572" s="800"/>
      <c r="B572" s="800"/>
      <c r="C572" s="800" t="s">
        <v>179</v>
      </c>
      <c r="D572" s="800"/>
      <c r="E572" s="800">
        <v>33</v>
      </c>
      <c r="F572" s="800"/>
      <c r="G572" s="112" t="s">
        <v>192</v>
      </c>
      <c r="H572" s="126" t="s">
        <v>2037</v>
      </c>
      <c r="I572" s="210" t="str">
        <f t="shared" si="17"/>
        <v>EL06330800</v>
      </c>
      <c r="J572" s="841"/>
    </row>
    <row r="573" spans="1:10" x14ac:dyDescent="0.35">
      <c r="A573" s="800"/>
      <c r="B573" s="800"/>
      <c r="C573" s="800" t="s">
        <v>179</v>
      </c>
      <c r="D573" s="800"/>
      <c r="E573" s="800">
        <v>33</v>
      </c>
      <c r="F573" s="800"/>
      <c r="G573" s="112" t="s">
        <v>260</v>
      </c>
      <c r="H573" s="126" t="s">
        <v>2038</v>
      </c>
      <c r="I573" s="210" t="str">
        <f t="shared" si="17"/>
        <v>EL06330900</v>
      </c>
      <c r="J573" s="841"/>
    </row>
    <row r="574" spans="1:10" x14ac:dyDescent="0.35">
      <c r="A574" s="800"/>
      <c r="B574" s="800"/>
      <c r="C574" s="800" t="s">
        <v>179</v>
      </c>
      <c r="D574" s="800"/>
      <c r="E574" s="800">
        <v>33</v>
      </c>
      <c r="F574" s="800"/>
      <c r="G574" s="112" t="s">
        <v>262</v>
      </c>
      <c r="H574" s="126" t="s">
        <v>2039</v>
      </c>
      <c r="I574" s="210" t="str">
        <f t="shared" si="17"/>
        <v>EL06331000</v>
      </c>
      <c r="J574" s="841"/>
    </row>
    <row r="575" spans="1:10" x14ac:dyDescent="0.35">
      <c r="A575" s="800"/>
      <c r="B575" s="800"/>
      <c r="C575" s="800" t="s">
        <v>179</v>
      </c>
      <c r="D575" s="800"/>
      <c r="E575" s="800">
        <v>33</v>
      </c>
      <c r="F575" s="800"/>
      <c r="G575" s="112" t="s">
        <v>382</v>
      </c>
      <c r="H575" s="126" t="s">
        <v>2040</v>
      </c>
      <c r="I575" s="210" t="str">
        <f t="shared" si="17"/>
        <v>EL06331100</v>
      </c>
      <c r="J575" s="841"/>
    </row>
    <row r="576" spans="1:10" x14ac:dyDescent="0.35">
      <c r="A576" s="800"/>
      <c r="B576" s="800"/>
      <c r="C576" s="800" t="s">
        <v>179</v>
      </c>
      <c r="D576" s="800"/>
      <c r="E576" s="800">
        <v>33</v>
      </c>
      <c r="F576" s="800"/>
      <c r="G576" s="112" t="s">
        <v>384</v>
      </c>
      <c r="H576" s="126" t="s">
        <v>2041</v>
      </c>
      <c r="I576" s="210" t="str">
        <f t="shared" si="17"/>
        <v>EL06331200</v>
      </c>
      <c r="J576" s="841"/>
    </row>
    <row r="577" spans="1:10" x14ac:dyDescent="0.35">
      <c r="A577" s="800"/>
      <c r="B577" s="800"/>
      <c r="C577" s="800" t="s">
        <v>179</v>
      </c>
      <c r="D577" s="800"/>
      <c r="E577" s="800">
        <v>33</v>
      </c>
      <c r="F577" s="800"/>
      <c r="G577" s="112">
        <v>13</v>
      </c>
      <c r="H577" s="126" t="s">
        <v>2042</v>
      </c>
      <c r="I577" s="210" t="str">
        <f t="shared" si="17"/>
        <v>EL06331300</v>
      </c>
      <c r="J577" s="841"/>
    </row>
    <row r="578" spans="1:10" x14ac:dyDescent="0.35">
      <c r="A578" s="800"/>
      <c r="B578" s="800"/>
      <c r="C578" s="800" t="s">
        <v>179</v>
      </c>
      <c r="D578" s="800"/>
      <c r="E578" s="800">
        <v>33</v>
      </c>
      <c r="F578" s="800"/>
      <c r="G578" s="112">
        <v>14</v>
      </c>
      <c r="H578" s="126" t="s">
        <v>2043</v>
      </c>
      <c r="I578" s="210" t="str">
        <f t="shared" si="17"/>
        <v>EL06331400</v>
      </c>
      <c r="J578" s="841"/>
    </row>
    <row r="579" spans="1:10" x14ac:dyDescent="0.35">
      <c r="A579" s="800"/>
      <c r="B579" s="800"/>
      <c r="C579" s="800" t="s">
        <v>179</v>
      </c>
      <c r="D579" s="800"/>
      <c r="E579" s="800">
        <v>33</v>
      </c>
      <c r="F579" s="800"/>
      <c r="G579" s="112">
        <v>15</v>
      </c>
      <c r="H579" s="126" t="s">
        <v>2044</v>
      </c>
      <c r="I579" s="210" t="str">
        <f t="shared" si="17"/>
        <v>EL06331500</v>
      </c>
      <c r="J579" s="841"/>
    </row>
    <row r="580" spans="1:10" x14ac:dyDescent="0.35">
      <c r="A580" s="800"/>
      <c r="B580" s="800"/>
      <c r="C580" s="800" t="s">
        <v>179</v>
      </c>
      <c r="D580" s="800"/>
      <c r="E580" s="800">
        <v>33</v>
      </c>
      <c r="F580" s="800"/>
      <c r="G580" s="112">
        <v>16</v>
      </c>
      <c r="H580" s="126" t="s">
        <v>2045</v>
      </c>
      <c r="I580" s="210" t="str">
        <f t="shared" si="17"/>
        <v>EL06331600</v>
      </c>
      <c r="J580" s="841"/>
    </row>
    <row r="581" spans="1:10" x14ac:dyDescent="0.35">
      <c r="A581" s="800"/>
      <c r="B581" s="800"/>
      <c r="C581" s="800" t="s">
        <v>179</v>
      </c>
      <c r="D581" s="800"/>
      <c r="E581" s="800">
        <v>33</v>
      </c>
      <c r="F581" s="800"/>
      <c r="G581" s="112">
        <v>17</v>
      </c>
      <c r="H581" s="126" t="s">
        <v>2046</v>
      </c>
      <c r="I581" s="210" t="str">
        <f t="shared" si="17"/>
        <v>EL06331700</v>
      </c>
      <c r="J581" s="841"/>
    </row>
    <row r="582" spans="1:10" x14ac:dyDescent="0.35">
      <c r="A582" s="800"/>
      <c r="B582" s="800"/>
      <c r="C582" s="800" t="s">
        <v>179</v>
      </c>
      <c r="D582" s="800"/>
      <c r="E582" s="800">
        <v>33</v>
      </c>
      <c r="F582" s="800"/>
      <c r="G582" s="112">
        <v>18</v>
      </c>
      <c r="H582" s="126" t="s">
        <v>2047</v>
      </c>
      <c r="I582" s="210" t="str">
        <f t="shared" si="17"/>
        <v>EL06331800</v>
      </c>
      <c r="J582" s="841"/>
    </row>
    <row r="583" spans="1:10" x14ac:dyDescent="0.35">
      <c r="A583" s="800"/>
      <c r="B583" s="800"/>
      <c r="C583" s="800" t="s">
        <v>179</v>
      </c>
      <c r="D583" s="800"/>
      <c r="E583" s="800">
        <v>33</v>
      </c>
      <c r="F583" s="800"/>
      <c r="G583" s="122">
        <v>19</v>
      </c>
      <c r="H583" s="186" t="s">
        <v>2048</v>
      </c>
      <c r="I583" s="209" t="str">
        <f t="shared" si="17"/>
        <v>EL06331900</v>
      </c>
      <c r="J583" s="841"/>
    </row>
    <row r="584" spans="1:10" x14ac:dyDescent="0.35">
      <c r="A584" s="800"/>
      <c r="B584" s="800"/>
      <c r="C584" s="800" t="s">
        <v>179</v>
      </c>
      <c r="D584" s="800"/>
      <c r="E584" s="463">
        <v>34</v>
      </c>
      <c r="F584" s="493" t="s">
        <v>2049</v>
      </c>
      <c r="G584" s="105" t="s">
        <v>82</v>
      </c>
      <c r="H584" s="102" t="s">
        <v>2050</v>
      </c>
      <c r="I584" s="262" t="str">
        <f t="shared" si="17"/>
        <v>EL06340100</v>
      </c>
      <c r="J584" s="841"/>
    </row>
    <row r="585" spans="1:10" x14ac:dyDescent="0.35">
      <c r="A585" s="800"/>
      <c r="B585" s="800"/>
      <c r="C585" s="800" t="s">
        <v>179</v>
      </c>
      <c r="D585" s="800"/>
      <c r="E585" s="800">
        <v>34</v>
      </c>
      <c r="F585" s="800"/>
      <c r="G585" s="112" t="s">
        <v>103</v>
      </c>
      <c r="H585" s="126" t="s">
        <v>2051</v>
      </c>
      <c r="I585" s="210" t="str">
        <f t="shared" si="17"/>
        <v>EL06340200</v>
      </c>
      <c r="J585" s="841"/>
    </row>
    <row r="586" spans="1:10" x14ac:dyDescent="0.35">
      <c r="A586" s="800"/>
      <c r="B586" s="800"/>
      <c r="C586" s="800" t="s">
        <v>179</v>
      </c>
      <c r="D586" s="800"/>
      <c r="E586" s="800">
        <v>34</v>
      </c>
      <c r="F586" s="800"/>
      <c r="G586" s="112" t="s">
        <v>105</v>
      </c>
      <c r="H586" s="126" t="s">
        <v>2052</v>
      </c>
      <c r="I586" s="210" t="str">
        <f t="shared" si="17"/>
        <v>EL06340300</v>
      </c>
      <c r="J586" s="841"/>
    </row>
    <row r="587" spans="1:10" x14ac:dyDescent="0.35">
      <c r="A587" s="800"/>
      <c r="B587" s="800"/>
      <c r="C587" s="800" t="s">
        <v>179</v>
      </c>
      <c r="D587" s="800"/>
      <c r="E587" s="800">
        <v>34</v>
      </c>
      <c r="F587" s="800"/>
      <c r="G587" s="112" t="s">
        <v>107</v>
      </c>
      <c r="H587" s="126" t="s">
        <v>2053</v>
      </c>
      <c r="I587" s="210" t="str">
        <f t="shared" si="17"/>
        <v>EL06340400</v>
      </c>
      <c r="J587" s="841"/>
    </row>
    <row r="588" spans="1:10" x14ac:dyDescent="0.35">
      <c r="A588" s="800"/>
      <c r="B588" s="800"/>
      <c r="C588" s="800" t="s">
        <v>179</v>
      </c>
      <c r="D588" s="800"/>
      <c r="E588" s="800">
        <v>34</v>
      </c>
      <c r="F588" s="800"/>
      <c r="G588" s="112" t="s">
        <v>109</v>
      </c>
      <c r="H588" s="126" t="s">
        <v>2054</v>
      </c>
      <c r="I588" s="210" t="str">
        <f t="shared" si="17"/>
        <v>EL06340500</v>
      </c>
      <c r="J588" s="841"/>
    </row>
    <row r="589" spans="1:10" x14ac:dyDescent="0.35">
      <c r="A589" s="800"/>
      <c r="B589" s="800"/>
      <c r="C589" s="800" t="s">
        <v>179</v>
      </c>
      <c r="D589" s="800"/>
      <c r="E589" s="800">
        <v>34</v>
      </c>
      <c r="F589" s="800"/>
      <c r="G589" s="112" t="s">
        <v>179</v>
      </c>
      <c r="H589" s="126" t="s">
        <v>2055</v>
      </c>
      <c r="I589" s="210" t="str">
        <f t="shared" si="17"/>
        <v>EL06340600</v>
      </c>
      <c r="J589" s="841"/>
    </row>
    <row r="590" spans="1:10" x14ac:dyDescent="0.35">
      <c r="A590" s="800"/>
      <c r="B590" s="800"/>
      <c r="C590" s="800" t="s">
        <v>179</v>
      </c>
      <c r="D590" s="800"/>
      <c r="E590" s="800">
        <v>34</v>
      </c>
      <c r="F590" s="800"/>
      <c r="G590" s="112" t="s">
        <v>181</v>
      </c>
      <c r="H590" s="126" t="s">
        <v>2056</v>
      </c>
      <c r="I590" s="210" t="str">
        <f t="shared" si="17"/>
        <v>EL06340700</v>
      </c>
      <c r="J590" s="841"/>
    </row>
    <row r="591" spans="1:10" x14ac:dyDescent="0.35">
      <c r="A591" s="800"/>
      <c r="B591" s="800"/>
      <c r="C591" s="800" t="s">
        <v>179</v>
      </c>
      <c r="D591" s="800"/>
      <c r="E591" s="800">
        <v>34</v>
      </c>
      <c r="F591" s="800"/>
      <c r="G591" s="112" t="s">
        <v>192</v>
      </c>
      <c r="H591" s="126" t="s">
        <v>2057</v>
      </c>
      <c r="I591" s="210" t="str">
        <f t="shared" si="17"/>
        <v>EL06340800</v>
      </c>
      <c r="J591" s="841"/>
    </row>
    <row r="592" spans="1:10" x14ac:dyDescent="0.35">
      <c r="A592" s="800"/>
      <c r="B592" s="800"/>
      <c r="C592" s="800" t="s">
        <v>179</v>
      </c>
      <c r="D592" s="800"/>
      <c r="E592" s="800">
        <v>34</v>
      </c>
      <c r="F592" s="800"/>
      <c r="G592" s="112" t="s">
        <v>260</v>
      </c>
      <c r="H592" s="126" t="s">
        <v>2058</v>
      </c>
      <c r="I592" s="210" t="str">
        <f t="shared" si="17"/>
        <v>EL06340900</v>
      </c>
      <c r="J592" s="841"/>
    </row>
    <row r="593" spans="1:10" x14ac:dyDescent="0.35">
      <c r="A593" s="800"/>
      <c r="B593" s="800"/>
      <c r="C593" s="800" t="s">
        <v>179</v>
      </c>
      <c r="D593" s="800"/>
      <c r="E593" s="800">
        <v>34</v>
      </c>
      <c r="F593" s="800"/>
      <c r="G593" s="112" t="s">
        <v>262</v>
      </c>
      <c r="H593" s="126" t="s">
        <v>2059</v>
      </c>
      <c r="I593" s="210" t="str">
        <f t="shared" si="17"/>
        <v>EL06341000</v>
      </c>
      <c r="J593" s="841"/>
    </row>
    <row r="594" spans="1:10" x14ac:dyDescent="0.35">
      <c r="A594" s="800"/>
      <c r="B594" s="800"/>
      <c r="C594" s="800" t="s">
        <v>179</v>
      </c>
      <c r="D594" s="800"/>
      <c r="E594" s="800">
        <v>34</v>
      </c>
      <c r="F594" s="800"/>
      <c r="G594" s="112" t="s">
        <v>382</v>
      </c>
      <c r="H594" s="126" t="s">
        <v>2060</v>
      </c>
      <c r="I594" s="210" t="str">
        <f t="shared" si="17"/>
        <v>EL06341100</v>
      </c>
      <c r="J594" s="841"/>
    </row>
    <row r="595" spans="1:10" x14ac:dyDescent="0.35">
      <c r="A595" s="800"/>
      <c r="B595" s="800"/>
      <c r="C595" s="800" t="s">
        <v>179</v>
      </c>
      <c r="D595" s="800"/>
      <c r="E595" s="800">
        <v>34</v>
      </c>
      <c r="F595" s="800"/>
      <c r="G595" s="112" t="s">
        <v>384</v>
      </c>
      <c r="H595" s="126" t="s">
        <v>2061</v>
      </c>
      <c r="I595" s="210" t="str">
        <f t="shared" si="17"/>
        <v>EL06341200</v>
      </c>
      <c r="J595" s="841"/>
    </row>
    <row r="596" spans="1:10" x14ac:dyDescent="0.35">
      <c r="A596" s="800"/>
      <c r="B596" s="800"/>
      <c r="C596" s="800" t="s">
        <v>179</v>
      </c>
      <c r="D596" s="800"/>
      <c r="E596" s="800">
        <v>34</v>
      </c>
      <c r="F596" s="800"/>
      <c r="G596" s="112" t="s">
        <v>386</v>
      </c>
      <c r="H596" s="126" t="s">
        <v>2062</v>
      </c>
      <c r="I596" s="210" t="str">
        <f t="shared" si="17"/>
        <v>EL06341300</v>
      </c>
      <c r="J596" s="841"/>
    </row>
    <row r="597" spans="1:10" x14ac:dyDescent="0.35">
      <c r="A597" s="800"/>
      <c r="B597" s="800"/>
      <c r="C597" s="800" t="s">
        <v>179</v>
      </c>
      <c r="D597" s="800"/>
      <c r="E597" s="800">
        <v>34</v>
      </c>
      <c r="F597" s="800"/>
      <c r="G597" s="112" t="s">
        <v>1077</v>
      </c>
      <c r="H597" s="126" t="s">
        <v>2063</v>
      </c>
      <c r="I597" s="210" t="str">
        <f t="shared" si="17"/>
        <v>EL06341400</v>
      </c>
      <c r="J597" s="841"/>
    </row>
    <row r="598" spans="1:10" x14ac:dyDescent="0.35">
      <c r="A598" s="800"/>
      <c r="B598" s="800"/>
      <c r="C598" s="800" t="s">
        <v>179</v>
      </c>
      <c r="D598" s="800"/>
      <c r="E598" s="800">
        <v>34</v>
      </c>
      <c r="F598" s="800"/>
      <c r="G598" s="112" t="s">
        <v>1079</v>
      </c>
      <c r="H598" s="126" t="s">
        <v>2064</v>
      </c>
      <c r="I598" s="210" t="str">
        <f t="shared" si="17"/>
        <v>EL06341500</v>
      </c>
      <c r="J598" s="841"/>
    </row>
    <row r="599" spans="1:10" x14ac:dyDescent="0.35">
      <c r="A599" s="800"/>
      <c r="B599" s="800"/>
      <c r="C599" s="800" t="s">
        <v>179</v>
      </c>
      <c r="D599" s="800"/>
      <c r="E599" s="800">
        <v>34</v>
      </c>
      <c r="F599" s="800"/>
      <c r="G599" s="112" t="s">
        <v>1081</v>
      </c>
      <c r="H599" s="126" t="s">
        <v>2065</v>
      </c>
      <c r="I599" s="210" t="str">
        <f t="shared" si="17"/>
        <v>EL06341600</v>
      </c>
      <c r="J599" s="841"/>
    </row>
    <row r="600" spans="1:10" x14ac:dyDescent="0.35">
      <c r="A600" s="800"/>
      <c r="B600" s="800"/>
      <c r="C600" s="800" t="s">
        <v>179</v>
      </c>
      <c r="D600" s="800"/>
      <c r="E600" s="800">
        <v>34</v>
      </c>
      <c r="F600" s="800"/>
      <c r="G600" s="112" t="s">
        <v>1083</v>
      </c>
      <c r="H600" s="126" t="s">
        <v>2066</v>
      </c>
      <c r="I600" s="210" t="str">
        <f t="shared" si="17"/>
        <v>EL06341700</v>
      </c>
      <c r="J600" s="841"/>
    </row>
    <row r="601" spans="1:10" x14ac:dyDescent="0.35">
      <c r="A601" s="800"/>
      <c r="B601" s="800"/>
      <c r="C601" s="800" t="s">
        <v>179</v>
      </c>
      <c r="D601" s="800"/>
      <c r="E601" s="800">
        <v>34</v>
      </c>
      <c r="F601" s="800"/>
      <c r="G601" s="112" t="s">
        <v>1085</v>
      </c>
      <c r="H601" s="126" t="s">
        <v>2067</v>
      </c>
      <c r="I601" s="210" t="str">
        <f t="shared" si="17"/>
        <v>EL06341800</v>
      </c>
      <c r="J601" s="841"/>
    </row>
    <row r="602" spans="1:10" x14ac:dyDescent="0.35">
      <c r="A602" s="800"/>
      <c r="B602" s="800"/>
      <c r="C602" s="800" t="s">
        <v>179</v>
      </c>
      <c r="D602" s="800"/>
      <c r="E602" s="800">
        <v>34</v>
      </c>
      <c r="F602" s="800"/>
      <c r="G602" s="112" t="s">
        <v>1087</v>
      </c>
      <c r="H602" s="126" t="s">
        <v>2068</v>
      </c>
      <c r="I602" s="210" t="str">
        <f t="shared" si="17"/>
        <v>EL06341900</v>
      </c>
      <c r="J602" s="841"/>
    </row>
    <row r="603" spans="1:10" x14ac:dyDescent="0.35">
      <c r="A603" s="800"/>
      <c r="B603" s="800"/>
      <c r="C603" s="800" t="s">
        <v>179</v>
      </c>
      <c r="D603" s="800"/>
      <c r="E603" s="800">
        <v>34</v>
      </c>
      <c r="F603" s="800"/>
      <c r="G603" s="112" t="s">
        <v>1089</v>
      </c>
      <c r="H603" s="126" t="s">
        <v>2069</v>
      </c>
      <c r="I603" s="210" t="str">
        <f t="shared" si="17"/>
        <v>EL06342000</v>
      </c>
      <c r="J603" s="841"/>
    </row>
    <row r="604" spans="1:10" x14ac:dyDescent="0.35">
      <c r="A604" s="800"/>
      <c r="B604" s="800"/>
      <c r="C604" s="800" t="s">
        <v>179</v>
      </c>
      <c r="D604" s="800"/>
      <c r="E604" s="800">
        <v>34</v>
      </c>
      <c r="F604" s="800"/>
      <c r="G604" s="112" t="s">
        <v>1090</v>
      </c>
      <c r="H604" s="126" t="s">
        <v>2070</v>
      </c>
      <c r="I604" s="210" t="str">
        <f t="shared" si="17"/>
        <v>EL06342100</v>
      </c>
      <c r="J604" s="841"/>
    </row>
    <row r="605" spans="1:10" x14ac:dyDescent="0.35">
      <c r="A605" s="800"/>
      <c r="B605" s="800"/>
      <c r="C605" s="800" t="s">
        <v>179</v>
      </c>
      <c r="D605" s="800"/>
      <c r="E605" s="800">
        <v>34</v>
      </c>
      <c r="F605" s="800"/>
      <c r="G605" s="112" t="s">
        <v>1502</v>
      </c>
      <c r="H605" s="126" t="s">
        <v>2071</v>
      </c>
      <c r="I605" s="210" t="str">
        <f t="shared" si="17"/>
        <v>EL06342200</v>
      </c>
      <c r="J605" s="841"/>
    </row>
    <row r="606" spans="1:10" x14ac:dyDescent="0.35">
      <c r="A606" s="800"/>
      <c r="B606" s="800"/>
      <c r="C606" s="800" t="s">
        <v>179</v>
      </c>
      <c r="D606" s="800"/>
      <c r="E606" s="800">
        <v>34</v>
      </c>
      <c r="F606" s="800"/>
      <c r="G606" s="112" t="s">
        <v>1504</v>
      </c>
      <c r="H606" s="126" t="s">
        <v>2072</v>
      </c>
      <c r="I606" s="210" t="str">
        <f t="shared" si="17"/>
        <v>EL06342300</v>
      </c>
      <c r="J606" s="841"/>
    </row>
    <row r="607" spans="1:10" x14ac:dyDescent="0.35">
      <c r="A607" s="800"/>
      <c r="B607" s="800"/>
      <c r="C607" s="800" t="s">
        <v>179</v>
      </c>
      <c r="D607" s="800"/>
      <c r="E607" s="800">
        <v>34</v>
      </c>
      <c r="F607" s="800"/>
      <c r="G607" s="112" t="s">
        <v>1506</v>
      </c>
      <c r="H607" s="126" t="s">
        <v>2073</v>
      </c>
      <c r="I607" s="210" t="str">
        <f t="shared" si="17"/>
        <v>EL06342400</v>
      </c>
      <c r="J607" s="841"/>
    </row>
    <row r="608" spans="1:10" x14ac:dyDescent="0.35">
      <c r="A608" s="800"/>
      <c r="B608" s="800"/>
      <c r="C608" s="800" t="s">
        <v>179</v>
      </c>
      <c r="D608" s="800"/>
      <c r="E608" s="800">
        <v>34</v>
      </c>
      <c r="F608" s="800"/>
      <c r="G608" s="112" t="s">
        <v>1508</v>
      </c>
      <c r="H608" s="126" t="s">
        <v>2074</v>
      </c>
      <c r="I608" s="210" t="str">
        <f t="shared" si="17"/>
        <v>EL06342500</v>
      </c>
      <c r="J608" s="841"/>
    </row>
    <row r="609" spans="1:10" x14ac:dyDescent="0.35">
      <c r="A609" s="800"/>
      <c r="B609" s="800"/>
      <c r="C609" s="800" t="s">
        <v>179</v>
      </c>
      <c r="D609" s="800"/>
      <c r="E609" s="800">
        <v>34</v>
      </c>
      <c r="F609" s="800"/>
      <c r="G609" s="112" t="s">
        <v>1510</v>
      </c>
      <c r="H609" s="126" t="s">
        <v>2075</v>
      </c>
      <c r="I609" s="210" t="str">
        <f t="shared" ref="I609:I615" si="18">$A$4&amp;C609&amp;E609&amp;G609&amp;"00"</f>
        <v>EL06342600</v>
      </c>
      <c r="J609" s="841"/>
    </row>
    <row r="610" spans="1:10" x14ac:dyDescent="0.35">
      <c r="A610" s="800"/>
      <c r="B610" s="800"/>
      <c r="C610" s="800" t="s">
        <v>179</v>
      </c>
      <c r="D610" s="800"/>
      <c r="E610" s="800">
        <v>34</v>
      </c>
      <c r="F610" s="800"/>
      <c r="G610" s="112" t="s">
        <v>1512</v>
      </c>
      <c r="H610" s="126" t="s">
        <v>2076</v>
      </c>
      <c r="I610" s="210" t="str">
        <f t="shared" si="18"/>
        <v>EL06342700</v>
      </c>
      <c r="J610" s="841"/>
    </row>
    <row r="611" spans="1:10" x14ac:dyDescent="0.35">
      <c r="A611" s="800"/>
      <c r="B611" s="800"/>
      <c r="C611" s="800" t="s">
        <v>179</v>
      </c>
      <c r="D611" s="800"/>
      <c r="E611" s="800">
        <v>34</v>
      </c>
      <c r="F611" s="800"/>
      <c r="G611" s="112" t="s">
        <v>1514</v>
      </c>
      <c r="H611" s="126" t="s">
        <v>2077</v>
      </c>
      <c r="I611" s="210" t="str">
        <f t="shared" si="18"/>
        <v>EL06342800</v>
      </c>
      <c r="J611" s="841"/>
    </row>
    <row r="612" spans="1:10" x14ac:dyDescent="0.35">
      <c r="A612" s="800"/>
      <c r="B612" s="800"/>
      <c r="C612" s="800" t="s">
        <v>179</v>
      </c>
      <c r="D612" s="800"/>
      <c r="E612" s="800">
        <v>34</v>
      </c>
      <c r="F612" s="800"/>
      <c r="G612" s="112" t="s">
        <v>1516</v>
      </c>
      <c r="H612" s="126" t="s">
        <v>2078</v>
      </c>
      <c r="I612" s="210" t="str">
        <f t="shared" si="18"/>
        <v>EL06342900</v>
      </c>
      <c r="J612" s="841"/>
    </row>
    <row r="613" spans="1:10" x14ac:dyDescent="0.35">
      <c r="A613" s="800"/>
      <c r="B613" s="800"/>
      <c r="C613" s="800" t="s">
        <v>179</v>
      </c>
      <c r="D613" s="800"/>
      <c r="E613" s="800">
        <v>34</v>
      </c>
      <c r="F613" s="800"/>
      <c r="G613" s="122" t="s">
        <v>1264</v>
      </c>
      <c r="H613" s="186" t="s">
        <v>2079</v>
      </c>
      <c r="I613" s="209" t="str">
        <f t="shared" si="18"/>
        <v>EL06343000</v>
      </c>
      <c r="J613" s="841"/>
    </row>
    <row r="614" spans="1:10" x14ac:dyDescent="0.35">
      <c r="A614" s="800"/>
      <c r="B614" s="800"/>
      <c r="C614" s="800" t="s">
        <v>179</v>
      </c>
      <c r="D614" s="800"/>
      <c r="E614" s="463">
        <v>40</v>
      </c>
      <c r="F614" s="199" t="s">
        <v>2080</v>
      </c>
      <c r="G614" s="314" t="s">
        <v>82</v>
      </c>
      <c r="H614" s="309" t="s">
        <v>2081</v>
      </c>
      <c r="I614" s="395" t="str">
        <f t="shared" si="18"/>
        <v>EL06400100</v>
      </c>
      <c r="J614" s="841"/>
    </row>
    <row r="615" spans="1:10" ht="15" thickBot="1" x14ac:dyDescent="0.4">
      <c r="A615" s="800"/>
      <c r="B615" s="800"/>
      <c r="C615" s="800" t="s">
        <v>179</v>
      </c>
      <c r="D615" s="800"/>
      <c r="E615" s="800">
        <v>40</v>
      </c>
      <c r="F615" s="800"/>
      <c r="G615" s="314" t="s">
        <v>103</v>
      </c>
      <c r="H615" s="309" t="s">
        <v>2082</v>
      </c>
      <c r="I615" s="395" t="str">
        <f t="shared" si="18"/>
        <v>EL06400200</v>
      </c>
      <c r="J615" s="841"/>
    </row>
    <row r="616" spans="1:10" ht="4.5" customHeight="1" thickBot="1" x14ac:dyDescent="0.4">
      <c r="A616" s="800"/>
      <c r="B616" s="800"/>
      <c r="C616" s="500"/>
      <c r="D616" s="501"/>
      <c r="E616" s="699"/>
      <c r="F616" s="501"/>
      <c r="G616" s="500"/>
      <c r="H616" s="501"/>
      <c r="I616" s="504"/>
      <c r="J616" s="841"/>
    </row>
    <row r="617" spans="1:10" ht="15.65" customHeight="1" x14ac:dyDescent="0.35">
      <c r="A617" s="800"/>
      <c r="B617" s="800"/>
      <c r="C617" s="366" t="s">
        <v>181</v>
      </c>
      <c r="D617" s="431" t="s">
        <v>2083</v>
      </c>
      <c r="E617" s="366">
        <v>10</v>
      </c>
      <c r="F617" s="1085" t="s">
        <v>2084</v>
      </c>
      <c r="G617" s="314" t="s">
        <v>82</v>
      </c>
      <c r="H617" s="309" t="s">
        <v>2085</v>
      </c>
      <c r="I617" s="882" t="str">
        <f>$A$4&amp;C617&amp;E617&amp;G617&amp;"00"</f>
        <v>EL07100100</v>
      </c>
      <c r="J617" s="841"/>
    </row>
    <row r="618" spans="1:10" x14ac:dyDescent="0.35">
      <c r="A618" s="800"/>
      <c r="B618" s="800"/>
      <c r="C618" s="800">
        <v>7</v>
      </c>
      <c r="D618" s="800"/>
      <c r="E618" s="800">
        <v>10</v>
      </c>
      <c r="F618" s="1086"/>
      <c r="G618" s="314" t="s">
        <v>103</v>
      </c>
      <c r="H618" s="309" t="s">
        <v>2086</v>
      </c>
      <c r="I618" s="882" t="str">
        <f>$A$4&amp;C618&amp;E618&amp;G618&amp;"00"</f>
        <v>EL7100200</v>
      </c>
      <c r="J618" s="841"/>
    </row>
    <row r="619" spans="1:10" ht="15" thickBot="1" x14ac:dyDescent="0.4">
      <c r="A619" s="800"/>
      <c r="B619" s="800"/>
      <c r="C619" s="800">
        <v>7</v>
      </c>
      <c r="D619" s="800"/>
      <c r="E619" s="800">
        <v>10</v>
      </c>
      <c r="F619" s="1087"/>
      <c r="G619" s="314" t="s">
        <v>105</v>
      </c>
      <c r="H619" s="309" t="s">
        <v>2087</v>
      </c>
      <c r="I619" s="882" t="str">
        <f>$A$4&amp;C619&amp;E619&amp;G619&amp;"00"</f>
        <v>EL7100300</v>
      </c>
      <c r="J619" s="841"/>
    </row>
    <row r="620" spans="1:10" ht="4.5" customHeight="1" thickBot="1" x14ac:dyDescent="0.4">
      <c r="A620" s="800"/>
      <c r="B620" s="800"/>
      <c r="C620" s="500"/>
      <c r="D620" s="501"/>
      <c r="E620" s="699"/>
      <c r="F620" s="501"/>
      <c r="G620" s="500"/>
      <c r="H620" s="501"/>
      <c r="I620" s="504"/>
      <c r="J620" s="841"/>
    </row>
    <row r="621" spans="1:10" x14ac:dyDescent="0.35">
      <c r="A621" s="800"/>
      <c r="B621" s="800"/>
      <c r="C621" s="198" t="s">
        <v>192</v>
      </c>
      <c r="D621" s="883" t="s">
        <v>2088</v>
      </c>
      <c r="E621" s="862">
        <v>10</v>
      </c>
      <c r="F621" s="884" t="s">
        <v>2088</v>
      </c>
      <c r="G621" s="851"/>
      <c r="H621" s="885"/>
      <c r="I621" s="854"/>
      <c r="J621" s="841"/>
    </row>
    <row r="622" spans="1:10" x14ac:dyDescent="0.35">
      <c r="A622" s="800"/>
      <c r="B622" s="800"/>
      <c r="C622" s="800" t="s">
        <v>192</v>
      </c>
      <c r="D622" s="800"/>
      <c r="E622" s="463">
        <v>11</v>
      </c>
      <c r="F622" s="199" t="s">
        <v>2089</v>
      </c>
      <c r="G622" s="213" t="s">
        <v>82</v>
      </c>
      <c r="H622" s="493" t="s">
        <v>2090</v>
      </c>
      <c r="I622" s="496" t="str">
        <f t="shared" ref="I622:I635" si="19">$A$4&amp;C622&amp;E622&amp;G622&amp;"00"</f>
        <v>EL08110100</v>
      </c>
      <c r="J622" s="841"/>
    </row>
    <row r="623" spans="1:10" x14ac:dyDescent="0.35">
      <c r="A623" s="800"/>
      <c r="B623" s="800"/>
      <c r="C623" s="800" t="s">
        <v>192</v>
      </c>
      <c r="D623" s="800"/>
      <c r="E623" s="800">
        <v>11</v>
      </c>
      <c r="F623" s="800"/>
      <c r="G623" s="112" t="s">
        <v>103</v>
      </c>
      <c r="H623" s="126" t="s">
        <v>2091</v>
      </c>
      <c r="I623" s="210" t="str">
        <f t="shared" si="19"/>
        <v>EL08110200</v>
      </c>
      <c r="J623" s="841"/>
    </row>
    <row r="624" spans="1:10" x14ac:dyDescent="0.35">
      <c r="A624" s="800"/>
      <c r="B624" s="800"/>
      <c r="C624" s="800" t="s">
        <v>192</v>
      </c>
      <c r="D624" s="800"/>
      <c r="E624" s="800">
        <v>11</v>
      </c>
      <c r="F624" s="800"/>
      <c r="G624" s="112" t="s">
        <v>105</v>
      </c>
      <c r="H624" s="126" t="s">
        <v>2092</v>
      </c>
      <c r="I624" s="210" t="str">
        <f t="shared" si="19"/>
        <v>EL08110300</v>
      </c>
      <c r="J624" s="841"/>
    </row>
    <row r="625" spans="1:10" x14ac:dyDescent="0.35">
      <c r="A625" s="800"/>
      <c r="B625" s="800"/>
      <c r="C625" s="800" t="s">
        <v>192</v>
      </c>
      <c r="D625" s="800"/>
      <c r="E625" s="800">
        <v>11</v>
      </c>
      <c r="F625" s="800"/>
      <c r="G625" s="122" t="s">
        <v>107</v>
      </c>
      <c r="H625" s="126" t="s">
        <v>2093</v>
      </c>
      <c r="I625" s="210" t="str">
        <f t="shared" si="19"/>
        <v>EL08110400</v>
      </c>
      <c r="J625" s="841"/>
    </row>
    <row r="626" spans="1:10" x14ac:dyDescent="0.35">
      <c r="A626" s="800"/>
      <c r="B626" s="800"/>
      <c r="C626" s="800" t="s">
        <v>192</v>
      </c>
      <c r="D626" s="800"/>
      <c r="E626" s="463">
        <v>12</v>
      </c>
      <c r="F626" s="199" t="s">
        <v>2094</v>
      </c>
      <c r="G626" s="213" t="s">
        <v>82</v>
      </c>
      <c r="H626" s="493" t="s">
        <v>2095</v>
      </c>
      <c r="I626" s="496" t="str">
        <f t="shared" si="19"/>
        <v>EL08120100</v>
      </c>
      <c r="J626" s="841"/>
    </row>
    <row r="627" spans="1:10" x14ac:dyDescent="0.35">
      <c r="A627" s="800"/>
      <c r="B627" s="800"/>
      <c r="C627" s="800" t="s">
        <v>192</v>
      </c>
      <c r="D627" s="800"/>
      <c r="E627" s="800">
        <v>12</v>
      </c>
      <c r="F627" s="800"/>
      <c r="G627" s="112" t="s">
        <v>103</v>
      </c>
      <c r="H627" s="126" t="s">
        <v>2096</v>
      </c>
      <c r="I627" s="210" t="str">
        <f t="shared" si="19"/>
        <v>EL08120200</v>
      </c>
      <c r="J627" s="841"/>
    </row>
    <row r="628" spans="1:10" x14ac:dyDescent="0.35">
      <c r="A628" s="800"/>
      <c r="B628" s="800"/>
      <c r="C628" s="800" t="s">
        <v>192</v>
      </c>
      <c r="D628" s="800"/>
      <c r="E628" s="800">
        <v>12</v>
      </c>
      <c r="F628" s="800"/>
      <c r="G628" s="112" t="s">
        <v>105</v>
      </c>
      <c r="H628" s="126" t="s">
        <v>2097</v>
      </c>
      <c r="I628" s="210" t="str">
        <f t="shared" si="19"/>
        <v>EL08120300</v>
      </c>
      <c r="J628" s="841"/>
    </row>
    <row r="629" spans="1:10" x14ac:dyDescent="0.35">
      <c r="A629" s="800"/>
      <c r="B629" s="800"/>
      <c r="C629" s="800" t="s">
        <v>192</v>
      </c>
      <c r="D629" s="800"/>
      <c r="E629" s="800">
        <v>12</v>
      </c>
      <c r="F629" s="800"/>
      <c r="G629" s="112" t="s">
        <v>107</v>
      </c>
      <c r="H629" s="126" t="s">
        <v>2098</v>
      </c>
      <c r="I629" s="210" t="str">
        <f t="shared" si="19"/>
        <v>EL08120400</v>
      </c>
      <c r="J629" s="841"/>
    </row>
    <row r="630" spans="1:10" x14ac:dyDescent="0.35">
      <c r="A630" s="800"/>
      <c r="B630" s="800"/>
      <c r="C630" s="800" t="s">
        <v>192</v>
      </c>
      <c r="D630" s="800"/>
      <c r="E630" s="800">
        <v>12</v>
      </c>
      <c r="F630" s="800"/>
      <c r="G630" s="153" t="s">
        <v>109</v>
      </c>
      <c r="H630" s="126" t="s">
        <v>2099</v>
      </c>
      <c r="I630" s="210" t="str">
        <f t="shared" si="19"/>
        <v>EL08120500</v>
      </c>
      <c r="J630" s="841"/>
    </row>
    <row r="631" spans="1:10" x14ac:dyDescent="0.35">
      <c r="A631" s="800"/>
      <c r="B631" s="800"/>
      <c r="C631" s="800" t="s">
        <v>192</v>
      </c>
      <c r="D631" s="800"/>
      <c r="E631" s="463">
        <v>13</v>
      </c>
      <c r="F631" s="199" t="s">
        <v>2100</v>
      </c>
      <c r="G631" s="213" t="s">
        <v>82</v>
      </c>
      <c r="H631" s="855" t="s">
        <v>2101</v>
      </c>
      <c r="I631" s="854" t="str">
        <f t="shared" si="19"/>
        <v>EL08130100</v>
      </c>
      <c r="J631" s="841"/>
    </row>
    <row r="632" spans="1:10" x14ac:dyDescent="0.35">
      <c r="A632" s="800"/>
      <c r="B632" s="800"/>
      <c r="C632" s="800" t="s">
        <v>192</v>
      </c>
      <c r="D632" s="800"/>
      <c r="E632" s="800">
        <v>13</v>
      </c>
      <c r="F632" s="800"/>
      <c r="G632" s="112" t="s">
        <v>103</v>
      </c>
      <c r="H632" s="855" t="s">
        <v>2102</v>
      </c>
      <c r="I632" s="854" t="str">
        <f t="shared" si="19"/>
        <v>EL08130200</v>
      </c>
      <c r="J632" s="841"/>
    </row>
    <row r="633" spans="1:10" x14ac:dyDescent="0.35">
      <c r="A633" s="800"/>
      <c r="B633" s="800"/>
      <c r="C633" s="800" t="s">
        <v>192</v>
      </c>
      <c r="D633" s="800"/>
      <c r="E633" s="782">
        <v>13</v>
      </c>
      <c r="F633" s="782"/>
      <c r="G633" s="185" t="s">
        <v>105</v>
      </c>
      <c r="H633" s="855" t="s">
        <v>2103</v>
      </c>
      <c r="I633" s="854" t="str">
        <f t="shared" si="19"/>
        <v>EL08130300</v>
      </c>
      <c r="J633" s="841"/>
    </row>
    <row r="634" spans="1:10" x14ac:dyDescent="0.35">
      <c r="A634" s="800"/>
      <c r="B634" s="800"/>
      <c r="C634" s="800" t="s">
        <v>192</v>
      </c>
      <c r="D634" s="800"/>
      <c r="E634" s="689">
        <v>14</v>
      </c>
      <c r="F634" s="191" t="s">
        <v>2104</v>
      </c>
      <c r="G634" s="101" t="s">
        <v>82</v>
      </c>
      <c r="H634" s="191" t="s">
        <v>2104</v>
      </c>
      <c r="I634" s="262" t="str">
        <f t="shared" si="19"/>
        <v>EL08140100</v>
      </c>
      <c r="J634" s="841"/>
    </row>
    <row r="635" spans="1:10" x14ac:dyDescent="0.35">
      <c r="A635" s="800"/>
      <c r="B635" s="800"/>
      <c r="C635" s="800" t="s">
        <v>192</v>
      </c>
      <c r="D635" s="800"/>
      <c r="E635" s="707">
        <v>20</v>
      </c>
      <c r="F635" s="852" t="s">
        <v>2105</v>
      </c>
      <c r="G635" s="851" t="s">
        <v>82</v>
      </c>
      <c r="H635" s="852" t="s">
        <v>2106</v>
      </c>
      <c r="I635" s="854" t="str">
        <f t="shared" si="19"/>
        <v>EL08200100</v>
      </c>
      <c r="J635" s="841"/>
    </row>
    <row r="636" spans="1:10" x14ac:dyDescent="0.35">
      <c r="A636" s="800"/>
      <c r="B636" s="800"/>
      <c r="C636" s="800" t="s">
        <v>192</v>
      </c>
      <c r="D636" s="800"/>
      <c r="E636" s="862">
        <v>30</v>
      </c>
      <c r="F636" s="871" t="s">
        <v>2107</v>
      </c>
      <c r="G636" s="429"/>
      <c r="H636" s="871" t="s">
        <v>1479</v>
      </c>
      <c r="I636" s="395"/>
      <c r="J636" s="841"/>
    </row>
    <row r="637" spans="1:10" x14ac:dyDescent="0.35">
      <c r="A637" s="800"/>
      <c r="B637" s="800"/>
      <c r="C637" s="800" t="s">
        <v>192</v>
      </c>
      <c r="D637" s="800"/>
      <c r="E637" s="463">
        <v>31</v>
      </c>
      <c r="F637" s="199" t="s">
        <v>2108</v>
      </c>
      <c r="G637" s="105" t="s">
        <v>82</v>
      </c>
      <c r="H637" s="237" t="s">
        <v>2109</v>
      </c>
      <c r="I637" s="236" t="str">
        <f t="shared" ref="I637:I644" si="20">$A$4&amp;C637&amp;E637&amp;G637&amp;"00"</f>
        <v>EL08310100</v>
      </c>
      <c r="J637" s="841"/>
    </row>
    <row r="638" spans="1:10" x14ac:dyDescent="0.35">
      <c r="A638" s="800"/>
      <c r="B638" s="800"/>
      <c r="C638" s="800" t="s">
        <v>192</v>
      </c>
      <c r="D638" s="800"/>
      <c r="E638" s="800">
        <v>31</v>
      </c>
      <c r="F638" s="800"/>
      <c r="G638" s="122" t="s">
        <v>103</v>
      </c>
      <c r="H638" s="186" t="s">
        <v>2110</v>
      </c>
      <c r="I638" s="209" t="str">
        <f t="shared" si="20"/>
        <v>EL08310200</v>
      </c>
      <c r="J638" s="841"/>
    </row>
    <row r="639" spans="1:10" x14ac:dyDescent="0.35">
      <c r="A639" s="800"/>
      <c r="B639" s="800"/>
      <c r="C639" s="800" t="s">
        <v>192</v>
      </c>
      <c r="D639" s="800"/>
      <c r="E639" s="707">
        <v>32</v>
      </c>
      <c r="F639" s="852" t="s">
        <v>2111</v>
      </c>
      <c r="G639" s="429" t="s">
        <v>82</v>
      </c>
      <c r="H639" s="386" t="s">
        <v>2112</v>
      </c>
      <c r="I639" s="395" t="str">
        <f t="shared" si="20"/>
        <v>EL08320100</v>
      </c>
      <c r="J639" s="841"/>
    </row>
    <row r="640" spans="1:10" x14ac:dyDescent="0.35">
      <c r="A640" s="800"/>
      <c r="B640" s="800"/>
      <c r="C640" s="800" t="s">
        <v>192</v>
      </c>
      <c r="D640" s="800"/>
      <c r="E640" s="689">
        <v>33</v>
      </c>
      <c r="F640" s="386" t="s">
        <v>2113</v>
      </c>
      <c r="G640" s="429" t="s">
        <v>82</v>
      </c>
      <c r="H640" s="386" t="s">
        <v>2114</v>
      </c>
      <c r="I640" s="395" t="str">
        <f t="shared" si="20"/>
        <v>EL08330100</v>
      </c>
      <c r="J640" s="841"/>
    </row>
    <row r="641" spans="1:10" x14ac:dyDescent="0.35">
      <c r="A641" s="800"/>
      <c r="B641" s="800"/>
      <c r="C641" s="800" t="s">
        <v>192</v>
      </c>
      <c r="D641" s="800"/>
      <c r="E641" s="463">
        <v>34</v>
      </c>
      <c r="F641" s="493" t="s">
        <v>2115</v>
      </c>
      <c r="G641" s="105" t="s">
        <v>82</v>
      </c>
      <c r="H641" s="237" t="s">
        <v>2116</v>
      </c>
      <c r="I641" s="236" t="str">
        <f t="shared" si="20"/>
        <v>EL08340100</v>
      </c>
      <c r="J641" s="841"/>
    </row>
    <row r="642" spans="1:10" x14ac:dyDescent="0.35">
      <c r="A642" s="800"/>
      <c r="B642" s="800"/>
      <c r="C642" s="800" t="s">
        <v>192</v>
      </c>
      <c r="D642" s="800"/>
      <c r="E642" s="800">
        <v>34</v>
      </c>
      <c r="F642" s="800"/>
      <c r="G642" s="112" t="s">
        <v>103</v>
      </c>
      <c r="H642" s="111" t="s">
        <v>2117</v>
      </c>
      <c r="I642" s="174" t="str">
        <f t="shared" si="20"/>
        <v>EL08340200</v>
      </c>
      <c r="J642" s="841"/>
    </row>
    <row r="643" spans="1:10" x14ac:dyDescent="0.35">
      <c r="A643" s="800"/>
      <c r="B643" s="800"/>
      <c r="C643" s="800" t="s">
        <v>192</v>
      </c>
      <c r="D643" s="800"/>
      <c r="E643" s="800">
        <v>34</v>
      </c>
      <c r="F643" s="800"/>
      <c r="G643" s="112" t="s">
        <v>105</v>
      </c>
      <c r="H643" s="111" t="s">
        <v>2118</v>
      </c>
      <c r="I643" s="174" t="str">
        <f t="shared" si="20"/>
        <v>EL08340300</v>
      </c>
      <c r="J643" s="841"/>
    </row>
    <row r="644" spans="1:10" x14ac:dyDescent="0.35">
      <c r="A644" s="800"/>
      <c r="B644" s="800"/>
      <c r="C644" s="800" t="s">
        <v>192</v>
      </c>
      <c r="D644" s="800"/>
      <c r="E644" s="800">
        <v>34</v>
      </c>
      <c r="F644" s="800"/>
      <c r="G644" s="122" t="s">
        <v>107</v>
      </c>
      <c r="H644" s="186" t="s">
        <v>2119</v>
      </c>
      <c r="I644" s="209" t="str">
        <f t="shared" si="20"/>
        <v>EL08340400</v>
      </c>
      <c r="J644" s="841"/>
    </row>
    <row r="645" spans="1:10" x14ac:dyDescent="0.35">
      <c r="A645" s="800"/>
      <c r="B645" s="800"/>
      <c r="C645" s="800" t="s">
        <v>192</v>
      </c>
      <c r="D645" s="800"/>
      <c r="E645" s="862">
        <v>40</v>
      </c>
      <c r="F645" s="850" t="s">
        <v>2120</v>
      </c>
      <c r="G645" s="851"/>
      <c r="H645" s="852"/>
      <c r="I645" s="854"/>
      <c r="J645" s="841"/>
    </row>
    <row r="646" spans="1:10" x14ac:dyDescent="0.35">
      <c r="A646" s="800"/>
      <c r="B646" s="800"/>
      <c r="C646" s="800" t="s">
        <v>192</v>
      </c>
      <c r="D646" s="800"/>
      <c r="E646" s="689">
        <v>41</v>
      </c>
      <c r="F646" s="191" t="s">
        <v>2121</v>
      </c>
      <c r="G646" s="105" t="s">
        <v>82</v>
      </c>
      <c r="H646" s="237" t="s">
        <v>2122</v>
      </c>
      <c r="I646" s="236" t="str">
        <f>$A$4&amp;C646&amp;E646&amp;G646&amp;"00"</f>
        <v>EL08410100</v>
      </c>
      <c r="J646" s="841"/>
    </row>
    <row r="647" spans="1:10" x14ac:dyDescent="0.35">
      <c r="A647" s="800"/>
      <c r="B647" s="800"/>
      <c r="C647" s="800" t="s">
        <v>192</v>
      </c>
      <c r="D647" s="800"/>
      <c r="E647" s="800">
        <v>41</v>
      </c>
      <c r="F647" s="800"/>
      <c r="G647" s="112" t="s">
        <v>103</v>
      </c>
      <c r="H647" s="111" t="s">
        <v>2123</v>
      </c>
      <c r="I647" s="174" t="str">
        <f>$A$4&amp;C647&amp;E647&amp;G647&amp;"00"</f>
        <v>EL08410200</v>
      </c>
      <c r="J647" s="841"/>
    </row>
    <row r="648" spans="1:10" x14ac:dyDescent="0.35">
      <c r="A648" s="800"/>
      <c r="B648" s="800"/>
      <c r="C648" s="800" t="s">
        <v>192</v>
      </c>
      <c r="D648" s="800"/>
      <c r="E648" s="800">
        <v>41</v>
      </c>
      <c r="F648" s="800"/>
      <c r="G648" s="112" t="s">
        <v>105</v>
      </c>
      <c r="H648" s="111" t="s">
        <v>2124</v>
      </c>
      <c r="I648" s="174" t="str">
        <f>$A$4&amp;C648&amp;E648&amp;G648&amp;"00"</f>
        <v>EL08410300</v>
      </c>
      <c r="J648" s="841"/>
    </row>
    <row r="649" spans="1:10" x14ac:dyDescent="0.35">
      <c r="A649" s="800"/>
      <c r="B649" s="800"/>
      <c r="C649" s="800" t="s">
        <v>192</v>
      </c>
      <c r="D649" s="800"/>
      <c r="E649" s="800">
        <v>41</v>
      </c>
      <c r="F649" s="800"/>
      <c r="G649" s="112" t="s">
        <v>107</v>
      </c>
      <c r="H649" s="111" t="s">
        <v>2125</v>
      </c>
      <c r="I649" s="174" t="str">
        <f>$A$4&amp;C649&amp;E649&amp;G649&amp;"00"</f>
        <v>EL08410400</v>
      </c>
      <c r="J649" s="841"/>
    </row>
    <row r="650" spans="1:10" x14ac:dyDescent="0.35">
      <c r="A650" s="800"/>
      <c r="B650" s="800"/>
      <c r="C650" s="800" t="s">
        <v>192</v>
      </c>
      <c r="D650" s="800"/>
      <c r="E650" s="862">
        <v>50</v>
      </c>
      <c r="F650" s="863" t="s">
        <v>2126</v>
      </c>
      <c r="G650" s="851"/>
      <c r="H650" s="852"/>
      <c r="I650" s="854"/>
      <c r="J650" s="841"/>
    </row>
    <row r="651" spans="1:10" x14ac:dyDescent="0.35">
      <c r="A651" s="800"/>
      <c r="B651" s="800"/>
      <c r="C651" s="800" t="s">
        <v>192</v>
      </c>
      <c r="D651" s="800"/>
      <c r="E651" s="689">
        <v>51</v>
      </c>
      <c r="F651" s="102" t="s">
        <v>2127</v>
      </c>
      <c r="G651" s="105" t="s">
        <v>82</v>
      </c>
      <c r="H651" s="237" t="s">
        <v>2128</v>
      </c>
      <c r="I651" s="236" t="str">
        <f>$A$4&amp;C651&amp;E651&amp;G651&amp;"00"</f>
        <v>EL08510100</v>
      </c>
      <c r="J651" s="841"/>
    </row>
    <row r="652" spans="1:10" x14ac:dyDescent="0.35">
      <c r="A652" s="800"/>
      <c r="B652" s="800"/>
      <c r="C652" s="800" t="s">
        <v>192</v>
      </c>
      <c r="D652" s="800"/>
      <c r="E652" s="800">
        <v>51</v>
      </c>
      <c r="F652" s="800"/>
      <c r="G652" s="112" t="s">
        <v>103</v>
      </c>
      <c r="H652" s="111" t="s">
        <v>2129</v>
      </c>
      <c r="I652" s="174" t="str">
        <f>$A$4&amp;C652&amp;E652&amp;G652&amp;"00"</f>
        <v>EL08510200</v>
      </c>
      <c r="J652" s="841"/>
    </row>
    <row r="653" spans="1:10" x14ac:dyDescent="0.35">
      <c r="A653" s="800"/>
      <c r="B653" s="800"/>
      <c r="C653" s="800" t="s">
        <v>192</v>
      </c>
      <c r="D653" s="800"/>
      <c r="E653" s="800">
        <v>51</v>
      </c>
      <c r="F653" s="800"/>
      <c r="G653" s="112" t="s">
        <v>105</v>
      </c>
      <c r="H653" s="111" t="s">
        <v>2130</v>
      </c>
      <c r="I653" s="174" t="str">
        <f>$A$4&amp;C653&amp;E653&amp;G653&amp;"00"</f>
        <v>EL08510300</v>
      </c>
      <c r="J653" s="841"/>
    </row>
    <row r="654" spans="1:10" x14ac:dyDescent="0.35">
      <c r="A654" s="800"/>
      <c r="B654" s="800"/>
      <c r="C654" s="800" t="s">
        <v>192</v>
      </c>
      <c r="D654" s="800"/>
      <c r="E654" s="800">
        <v>51</v>
      </c>
      <c r="F654" s="800"/>
      <c r="G654" s="112" t="s">
        <v>107</v>
      </c>
      <c r="H654" s="111" t="s">
        <v>2131</v>
      </c>
      <c r="I654" s="174" t="str">
        <f>$A$4&amp;C654&amp;E654&amp;G654&amp;"00"</f>
        <v>EL08510400</v>
      </c>
      <c r="J654" s="841"/>
    </row>
    <row r="655" spans="1:10" x14ac:dyDescent="0.35">
      <c r="A655" s="800"/>
      <c r="B655" s="800"/>
      <c r="C655" s="800" t="s">
        <v>192</v>
      </c>
      <c r="D655" s="800"/>
      <c r="E655" s="800">
        <v>51</v>
      </c>
      <c r="F655" s="800"/>
      <c r="G655" s="122" t="s">
        <v>109</v>
      </c>
      <c r="H655" s="186" t="s">
        <v>2132</v>
      </c>
      <c r="I655" s="209" t="str">
        <f>$A$4&amp;C655&amp;E655&amp;G655&amp;"00"</f>
        <v>EL08510500</v>
      </c>
      <c r="J655" s="841"/>
    </row>
    <row r="656" spans="1:10" x14ac:dyDescent="0.35">
      <c r="A656" s="800"/>
      <c r="B656" s="800"/>
      <c r="C656" s="800" t="s">
        <v>192</v>
      </c>
      <c r="D656" s="800"/>
      <c r="E656" s="862">
        <v>60</v>
      </c>
      <c r="F656" s="850" t="s">
        <v>2133</v>
      </c>
      <c r="G656" s="851"/>
      <c r="H656" s="852"/>
      <c r="I656" s="854"/>
      <c r="J656" s="841"/>
    </row>
    <row r="657" spans="1:10" x14ac:dyDescent="0.35">
      <c r="A657" s="800"/>
      <c r="B657" s="800"/>
      <c r="C657" s="800" t="s">
        <v>192</v>
      </c>
      <c r="D657" s="800"/>
      <c r="E657" s="689">
        <v>61</v>
      </c>
      <c r="F657" s="191" t="s">
        <v>2134</v>
      </c>
      <c r="G657" s="105" t="s">
        <v>82</v>
      </c>
      <c r="H657" s="237" t="s">
        <v>2135</v>
      </c>
      <c r="I657" s="236" t="str">
        <f>$A$4&amp;C657&amp;E657&amp;G657&amp;"00"</f>
        <v>EL08610100</v>
      </c>
      <c r="J657" s="841"/>
    </row>
    <row r="658" spans="1:10" x14ac:dyDescent="0.35">
      <c r="A658" s="800"/>
      <c r="B658" s="800"/>
      <c r="C658" s="800" t="s">
        <v>192</v>
      </c>
      <c r="D658" s="800"/>
      <c r="E658" s="800">
        <v>61</v>
      </c>
      <c r="F658" s="800"/>
      <c r="G658" s="112" t="s">
        <v>103</v>
      </c>
      <c r="H658" s="111" t="s">
        <v>2136</v>
      </c>
      <c r="I658" s="174" t="str">
        <f>$A$4&amp;C658&amp;E658&amp;G658&amp;"00"</f>
        <v>EL08610200</v>
      </c>
      <c r="J658" s="841"/>
    </row>
    <row r="659" spans="1:10" x14ac:dyDescent="0.35">
      <c r="A659" s="800"/>
      <c r="B659" s="800"/>
      <c r="C659" s="800" t="s">
        <v>192</v>
      </c>
      <c r="D659" s="800"/>
      <c r="E659" s="862">
        <v>70</v>
      </c>
      <c r="F659" s="850" t="s">
        <v>2137</v>
      </c>
      <c r="G659" s="851"/>
      <c r="H659" s="852"/>
      <c r="I659" s="854"/>
      <c r="J659" s="841"/>
    </row>
    <row r="660" spans="1:10" ht="15" thickBot="1" x14ac:dyDescent="0.4">
      <c r="A660" s="800"/>
      <c r="B660" s="800"/>
      <c r="C660" s="800" t="s">
        <v>192</v>
      </c>
      <c r="D660" s="800"/>
      <c r="E660" s="689">
        <v>71</v>
      </c>
      <c r="F660" s="191" t="s">
        <v>2138</v>
      </c>
      <c r="G660" s="105" t="s">
        <v>82</v>
      </c>
      <c r="H660" s="237" t="s">
        <v>2139</v>
      </c>
      <c r="I660" s="236" t="str">
        <f>$A$4&amp;C660&amp;E660&amp;G660&amp;"00"</f>
        <v>EL08710100</v>
      </c>
      <c r="J660" s="841"/>
    </row>
    <row r="661" spans="1:10" ht="4.5" customHeight="1" thickBot="1" x14ac:dyDescent="0.4">
      <c r="A661" s="800"/>
      <c r="B661" s="800"/>
      <c r="C661" s="500"/>
      <c r="D661" s="501"/>
      <c r="E661" s="699"/>
      <c r="F661" s="501"/>
      <c r="G661" s="500"/>
      <c r="H661" s="501"/>
      <c r="I661" s="504"/>
      <c r="J661" s="841"/>
    </row>
    <row r="662" spans="1:10" x14ac:dyDescent="0.35">
      <c r="A662" s="800"/>
      <c r="B662" s="800"/>
      <c r="C662" s="198" t="s">
        <v>260</v>
      </c>
      <c r="D662" s="199" t="s">
        <v>2140</v>
      </c>
      <c r="E662" s="862">
        <v>10</v>
      </c>
      <c r="F662" s="886" t="s">
        <v>2140</v>
      </c>
      <c r="G662" s="707"/>
      <c r="H662" s="706"/>
      <c r="I662" s="887"/>
      <c r="J662" s="841"/>
    </row>
    <row r="663" spans="1:10" ht="15" thickBot="1" x14ac:dyDescent="0.4">
      <c r="A663" s="800"/>
      <c r="B663" s="800"/>
      <c r="C663" s="800" t="s">
        <v>260</v>
      </c>
      <c r="D663" s="800"/>
      <c r="E663" s="463">
        <v>11</v>
      </c>
      <c r="F663" s="702" t="s">
        <v>2141</v>
      </c>
      <c r="G663" s="463" t="s">
        <v>82</v>
      </c>
      <c r="H663" s="706" t="s">
        <v>2142</v>
      </c>
      <c r="I663" s="887" t="str">
        <f>$A$4&amp;C663&amp;E663&amp;G663&amp;"00"</f>
        <v>EL09110100</v>
      </c>
      <c r="J663" s="841"/>
    </row>
    <row r="664" spans="1:10" ht="4.5" customHeight="1" thickBot="1" x14ac:dyDescent="0.4">
      <c r="A664" s="800"/>
      <c r="B664" s="800"/>
      <c r="C664" s="500"/>
      <c r="D664" s="501"/>
      <c r="E664" s="699"/>
      <c r="F664" s="501"/>
      <c r="G664" s="500"/>
      <c r="H664" s="501"/>
      <c r="I664" s="504"/>
      <c r="J664" s="841"/>
    </row>
    <row r="665" spans="1:10" x14ac:dyDescent="0.35">
      <c r="A665" s="800"/>
      <c r="B665" s="800"/>
      <c r="C665" s="198">
        <v>10</v>
      </c>
      <c r="D665" s="199" t="s">
        <v>2143</v>
      </c>
      <c r="E665" s="463">
        <v>10</v>
      </c>
      <c r="F665" s="493" t="s">
        <v>2144</v>
      </c>
      <c r="G665" s="118" t="s">
        <v>82</v>
      </c>
      <c r="H665" s="493" t="s">
        <v>2145</v>
      </c>
      <c r="I665" s="496" t="str">
        <f>$A$4&amp;C665&amp;E665&amp;G665&amp;"00"</f>
        <v>EL10100100</v>
      </c>
      <c r="J665" s="841"/>
    </row>
    <row r="666" spans="1:10" x14ac:dyDescent="0.35">
      <c r="A666" s="800"/>
      <c r="B666" s="800"/>
      <c r="C666" s="800">
        <v>10</v>
      </c>
      <c r="D666" s="800"/>
      <c r="E666" s="888">
        <v>10</v>
      </c>
      <c r="F666" s="540"/>
      <c r="G666" s="122" t="s">
        <v>103</v>
      </c>
      <c r="H666" s="186" t="s">
        <v>2146</v>
      </c>
      <c r="I666" s="209" t="str">
        <f>$A$4&amp;C666&amp;E666&amp;G666&amp;"00"</f>
        <v>EL10100200</v>
      </c>
      <c r="J666" s="841"/>
    </row>
    <row r="667" spans="1:10" x14ac:dyDescent="0.35">
      <c r="A667" s="800"/>
      <c r="B667" s="800"/>
      <c r="C667" s="800">
        <v>10</v>
      </c>
      <c r="D667" s="800"/>
      <c r="E667" s="463">
        <v>20</v>
      </c>
      <c r="F667" s="889" t="s">
        <v>2147</v>
      </c>
      <c r="G667" s="118" t="s">
        <v>82</v>
      </c>
      <c r="H667" s="493" t="s">
        <v>2148</v>
      </c>
      <c r="I667" s="496" t="str">
        <f t="shared" ref="I667:I684" si="21">$A$4&amp;C667&amp;E667&amp;G667&amp;"00"</f>
        <v>EL10200100</v>
      </c>
      <c r="J667" s="841"/>
    </row>
    <row r="668" spans="1:10" x14ac:dyDescent="0.35">
      <c r="A668" s="800"/>
      <c r="B668" s="800"/>
      <c r="C668" s="800">
        <v>10</v>
      </c>
      <c r="D668" s="800"/>
      <c r="E668" s="890">
        <v>20</v>
      </c>
      <c r="F668" s="891"/>
      <c r="G668" s="129" t="s">
        <v>103</v>
      </c>
      <c r="H668" s="332" t="s">
        <v>2149</v>
      </c>
      <c r="I668" s="174" t="str">
        <f t="shared" si="21"/>
        <v>EL10200200</v>
      </c>
      <c r="J668" s="841"/>
    </row>
    <row r="669" spans="1:10" x14ac:dyDescent="0.35">
      <c r="A669" s="800"/>
      <c r="B669" s="800"/>
      <c r="C669" s="800">
        <v>10</v>
      </c>
      <c r="D669" s="800"/>
      <c r="E669" s="128">
        <v>20</v>
      </c>
      <c r="F669" s="191"/>
      <c r="G669" s="129" t="s">
        <v>105</v>
      </c>
      <c r="H669" s="111" t="s">
        <v>2150</v>
      </c>
      <c r="I669" s="174" t="str">
        <f t="shared" si="21"/>
        <v>EL10200300</v>
      </c>
      <c r="J669" s="841"/>
    </row>
    <row r="670" spans="1:10" x14ac:dyDescent="0.35">
      <c r="A670" s="800"/>
      <c r="B670" s="800"/>
      <c r="C670" s="800">
        <v>10</v>
      </c>
      <c r="D670" s="800"/>
      <c r="E670" s="800">
        <v>20</v>
      </c>
      <c r="F670" s="800"/>
      <c r="G670" s="129" t="s">
        <v>107</v>
      </c>
      <c r="H670" s="111" t="s">
        <v>2151</v>
      </c>
      <c r="I670" s="174" t="str">
        <f t="shared" si="21"/>
        <v>EL10200400</v>
      </c>
      <c r="J670" s="841"/>
    </row>
    <row r="671" spans="1:10" x14ac:dyDescent="0.35">
      <c r="A671" s="800"/>
      <c r="B671" s="800"/>
      <c r="C671" s="800">
        <v>10</v>
      </c>
      <c r="D671" s="800"/>
      <c r="E671" s="890">
        <v>20</v>
      </c>
      <c r="F671" s="831"/>
      <c r="G671" s="129" t="s">
        <v>109</v>
      </c>
      <c r="H671" s="111" t="s">
        <v>2152</v>
      </c>
      <c r="I671" s="174" t="str">
        <f t="shared" si="21"/>
        <v>EL10200500</v>
      </c>
      <c r="J671" s="841"/>
    </row>
    <row r="672" spans="1:10" x14ac:dyDescent="0.35">
      <c r="A672" s="800"/>
      <c r="B672" s="800"/>
      <c r="C672" s="800">
        <v>10</v>
      </c>
      <c r="D672" s="800"/>
      <c r="E672" s="128">
        <v>20</v>
      </c>
      <c r="F672" s="191"/>
      <c r="G672" s="129" t="s">
        <v>179</v>
      </c>
      <c r="H672" s="111" t="s">
        <v>2153</v>
      </c>
      <c r="I672" s="174" t="str">
        <f t="shared" si="21"/>
        <v>EL10200600</v>
      </c>
      <c r="J672" s="841"/>
    </row>
    <row r="673" spans="1:10" x14ac:dyDescent="0.35">
      <c r="A673" s="800"/>
      <c r="B673" s="800"/>
      <c r="C673" s="800">
        <v>10</v>
      </c>
      <c r="D673" s="800"/>
      <c r="E673" s="800">
        <v>20</v>
      </c>
      <c r="F673" s="800"/>
      <c r="G673" s="429" t="s">
        <v>181</v>
      </c>
      <c r="H673" s="386" t="s">
        <v>2154</v>
      </c>
      <c r="I673" s="395" t="str">
        <f t="shared" si="21"/>
        <v>EL10200700</v>
      </c>
      <c r="J673" s="841"/>
    </row>
    <row r="674" spans="1:10" x14ac:dyDescent="0.35">
      <c r="A674" s="800"/>
      <c r="B674" s="800"/>
      <c r="C674" s="800">
        <v>10</v>
      </c>
      <c r="D674" s="800"/>
      <c r="E674" s="784">
        <v>30</v>
      </c>
      <c r="F674" s="536" t="s">
        <v>2155</v>
      </c>
      <c r="G674" s="263" t="s">
        <v>82</v>
      </c>
      <c r="H674" s="191" t="s">
        <v>2156</v>
      </c>
      <c r="I674" s="496" t="str">
        <f t="shared" si="21"/>
        <v>EL10300100</v>
      </c>
      <c r="J674" s="841"/>
    </row>
    <row r="675" spans="1:10" x14ac:dyDescent="0.35">
      <c r="A675" s="800"/>
      <c r="B675" s="800"/>
      <c r="C675" s="800">
        <v>10</v>
      </c>
      <c r="D675" s="800"/>
      <c r="E675" s="330">
        <v>30</v>
      </c>
      <c r="F675" s="396"/>
      <c r="G675" s="713" t="s">
        <v>103</v>
      </c>
      <c r="H675" s="379" t="s">
        <v>2157</v>
      </c>
      <c r="I675" s="209" t="str">
        <f t="shared" si="21"/>
        <v>EL10300200</v>
      </c>
      <c r="J675" s="841"/>
    </row>
    <row r="676" spans="1:10" x14ac:dyDescent="0.35">
      <c r="A676" s="800"/>
      <c r="B676" s="800"/>
      <c r="C676" s="800">
        <v>10</v>
      </c>
      <c r="D676" s="800"/>
      <c r="E676" s="661">
        <v>40</v>
      </c>
      <c r="F676" s="191" t="s">
        <v>2158</v>
      </c>
      <c r="G676" s="105" t="s">
        <v>82</v>
      </c>
      <c r="H676" s="237" t="s">
        <v>2159</v>
      </c>
      <c r="I676" s="854" t="str">
        <f t="shared" si="21"/>
        <v>EL10400100</v>
      </c>
      <c r="J676" s="841"/>
    </row>
    <row r="677" spans="1:10" x14ac:dyDescent="0.35">
      <c r="A677" s="800"/>
      <c r="B677" s="800"/>
      <c r="C677" s="800">
        <v>10</v>
      </c>
      <c r="D677" s="800"/>
      <c r="E677" s="454">
        <v>40</v>
      </c>
      <c r="F677" s="831"/>
      <c r="G677" s="129" t="s">
        <v>103</v>
      </c>
      <c r="H677" s="111" t="s">
        <v>2160</v>
      </c>
      <c r="I677" s="854" t="str">
        <f t="shared" si="21"/>
        <v>EL10400200</v>
      </c>
      <c r="J677" s="841"/>
    </row>
    <row r="678" spans="1:10" x14ac:dyDescent="0.35">
      <c r="A678" s="800"/>
      <c r="B678" s="800"/>
      <c r="C678" s="800">
        <v>10</v>
      </c>
      <c r="D678" s="800"/>
      <c r="E678" s="330">
        <v>40</v>
      </c>
      <c r="F678" s="396"/>
      <c r="G678" s="767" t="s">
        <v>105</v>
      </c>
      <c r="H678" s="396" t="s">
        <v>2161</v>
      </c>
      <c r="I678" s="854" t="str">
        <f t="shared" si="21"/>
        <v>EL10400300</v>
      </c>
      <c r="J678" s="841"/>
    </row>
    <row r="679" spans="1:10" x14ac:dyDescent="0.35">
      <c r="A679" s="800"/>
      <c r="B679" s="800"/>
      <c r="C679" s="800">
        <v>10</v>
      </c>
      <c r="D679" s="800"/>
      <c r="E679" s="366">
        <v>50</v>
      </c>
      <c r="F679" s="199" t="s">
        <v>2162</v>
      </c>
      <c r="G679" s="263" t="s">
        <v>82</v>
      </c>
      <c r="H679" s="191" t="s">
        <v>2163</v>
      </c>
      <c r="I679" s="854" t="str">
        <f t="shared" si="21"/>
        <v>EL10500100</v>
      </c>
      <c r="J679" s="841"/>
    </row>
    <row r="680" spans="1:10" x14ac:dyDescent="0.35">
      <c r="A680" s="800"/>
      <c r="B680" s="800"/>
      <c r="C680" s="800">
        <v>10</v>
      </c>
      <c r="D680" s="800"/>
      <c r="E680" s="800">
        <v>50</v>
      </c>
      <c r="F680" s="831"/>
      <c r="G680" s="725" t="s">
        <v>103</v>
      </c>
      <c r="H680" s="333" t="s">
        <v>2164</v>
      </c>
      <c r="I680" s="854" t="str">
        <f t="shared" si="21"/>
        <v>EL10500200</v>
      </c>
      <c r="J680" s="841"/>
    </row>
    <row r="681" spans="1:10" x14ac:dyDescent="0.35">
      <c r="A681" s="800"/>
      <c r="B681" s="800"/>
      <c r="C681" s="800">
        <v>10</v>
      </c>
      <c r="D681" s="800"/>
      <c r="E681" s="800">
        <v>50</v>
      </c>
      <c r="F681" s="831"/>
      <c r="G681" s="725" t="s">
        <v>105</v>
      </c>
      <c r="H681" s="333" t="s">
        <v>2165</v>
      </c>
      <c r="I681" s="854" t="str">
        <f t="shared" si="21"/>
        <v>EL10500300</v>
      </c>
      <c r="J681" s="841"/>
    </row>
    <row r="682" spans="1:10" x14ac:dyDescent="0.35">
      <c r="A682" s="800"/>
      <c r="B682" s="800"/>
      <c r="C682" s="800">
        <v>10</v>
      </c>
      <c r="D682" s="800"/>
      <c r="E682" s="800">
        <v>50</v>
      </c>
      <c r="F682" s="831"/>
      <c r="G682" s="725" t="s">
        <v>107</v>
      </c>
      <c r="H682" s="333" t="s">
        <v>2166</v>
      </c>
      <c r="I682" s="854" t="str">
        <f t="shared" si="21"/>
        <v>EL10500400</v>
      </c>
      <c r="J682" s="841"/>
    </row>
    <row r="683" spans="1:10" x14ac:dyDescent="0.35">
      <c r="A683" s="800"/>
      <c r="B683" s="800"/>
      <c r="C683" s="800">
        <v>10</v>
      </c>
      <c r="D683" s="800"/>
      <c r="E683" s="147">
        <v>50</v>
      </c>
      <c r="F683" s="191"/>
      <c r="G683" s="725" t="s">
        <v>109</v>
      </c>
      <c r="H683" s="333" t="s">
        <v>2167</v>
      </c>
      <c r="I683" s="854" t="str">
        <f t="shared" si="21"/>
        <v>EL10500500</v>
      </c>
      <c r="J683" s="841"/>
    </row>
    <row r="684" spans="1:10" ht="15" thickBot="1" x14ac:dyDescent="0.4">
      <c r="A684" s="800"/>
      <c r="B684" s="800"/>
      <c r="C684" s="800">
        <v>10</v>
      </c>
      <c r="D684" s="800"/>
      <c r="E684" s="800">
        <v>50</v>
      </c>
      <c r="F684" s="800"/>
      <c r="G684" s="101" t="s">
        <v>179</v>
      </c>
      <c r="H684" s="102" t="s">
        <v>2168</v>
      </c>
      <c r="I684" s="854" t="str">
        <f t="shared" si="21"/>
        <v>EL10500600</v>
      </c>
      <c r="J684" s="841"/>
    </row>
    <row r="685" spans="1:10" ht="4.5" customHeight="1" thickBot="1" x14ac:dyDescent="0.4">
      <c r="A685" s="800"/>
      <c r="B685" s="800"/>
      <c r="C685" s="500"/>
      <c r="D685" s="501"/>
      <c r="E685" s="699"/>
      <c r="F685" s="501"/>
      <c r="G685" s="500"/>
      <c r="H685" s="501"/>
      <c r="I685" s="504"/>
      <c r="J685" s="841"/>
    </row>
    <row r="686" spans="1:10" x14ac:dyDescent="0.35">
      <c r="A686" s="800"/>
      <c r="B686" s="800"/>
      <c r="C686" s="118">
        <v>11</v>
      </c>
      <c r="D686" s="493" t="s">
        <v>2169</v>
      </c>
      <c r="E686" s="198">
        <v>10</v>
      </c>
      <c r="F686" s="892" t="s">
        <v>2170</v>
      </c>
      <c r="G686" s="851" t="s">
        <v>82</v>
      </c>
      <c r="H686" s="892" t="s">
        <v>2171</v>
      </c>
      <c r="I686" s="854" t="str">
        <f t="shared" ref="I686:I698" si="22">$A$4&amp;C686&amp;E686&amp;G686&amp;"00"</f>
        <v>EL11100100</v>
      </c>
      <c r="J686" s="841"/>
    </row>
    <row r="687" spans="1:10" x14ac:dyDescent="0.35">
      <c r="A687" s="800"/>
      <c r="B687" s="800"/>
      <c r="C687" s="800">
        <v>11</v>
      </c>
      <c r="D687" s="800"/>
      <c r="E687" s="198">
        <v>20</v>
      </c>
      <c r="F687" s="199" t="s">
        <v>2172</v>
      </c>
      <c r="G687" s="213" t="s">
        <v>82</v>
      </c>
      <c r="H687" s="200" t="s">
        <v>2173</v>
      </c>
      <c r="I687" s="528" t="str">
        <f t="shared" si="22"/>
        <v>EL11200100</v>
      </c>
      <c r="J687" s="841"/>
    </row>
    <row r="688" spans="1:10" x14ac:dyDescent="0.35">
      <c r="A688" s="800"/>
      <c r="B688" s="800"/>
      <c r="C688" s="800">
        <v>11</v>
      </c>
      <c r="D688" s="800"/>
      <c r="E688" s="800">
        <v>20</v>
      </c>
      <c r="F688" s="800"/>
      <c r="G688" s="112" t="s">
        <v>103</v>
      </c>
      <c r="H688" s="111" t="s">
        <v>2174</v>
      </c>
      <c r="I688" s="514" t="str">
        <f t="shared" si="22"/>
        <v>EL11200200</v>
      </c>
      <c r="J688" s="841"/>
    </row>
    <row r="689" spans="1:10" x14ac:dyDescent="0.35">
      <c r="A689" s="800"/>
      <c r="B689" s="800"/>
      <c r="C689" s="800">
        <v>11</v>
      </c>
      <c r="D689" s="800"/>
      <c r="E689" s="800">
        <v>20</v>
      </c>
      <c r="F689" s="800"/>
      <c r="G689" s="112" t="s">
        <v>105</v>
      </c>
      <c r="H689" s="111" t="s">
        <v>2175</v>
      </c>
      <c r="I689" s="514" t="str">
        <f t="shared" si="22"/>
        <v>EL11200300</v>
      </c>
      <c r="J689" s="841"/>
    </row>
    <row r="690" spans="1:10" x14ac:dyDescent="0.35">
      <c r="A690" s="800"/>
      <c r="B690" s="800"/>
      <c r="C690" s="800">
        <v>11</v>
      </c>
      <c r="D690" s="800"/>
      <c r="E690" s="800">
        <v>20</v>
      </c>
      <c r="F690" s="800"/>
      <c r="G690" s="112" t="s">
        <v>107</v>
      </c>
      <c r="H690" s="111" t="s">
        <v>2176</v>
      </c>
      <c r="I690" s="174" t="str">
        <f t="shared" si="22"/>
        <v>EL11200400</v>
      </c>
      <c r="J690" s="841"/>
    </row>
    <row r="691" spans="1:10" x14ac:dyDescent="0.35">
      <c r="A691" s="800"/>
      <c r="B691" s="800"/>
      <c r="C691" s="800">
        <v>11</v>
      </c>
      <c r="D691" s="800"/>
      <c r="E691" s="800">
        <v>20</v>
      </c>
      <c r="F691" s="800"/>
      <c r="G691" s="112" t="s">
        <v>109</v>
      </c>
      <c r="H691" s="111" t="s">
        <v>2177</v>
      </c>
      <c r="I691" s="174" t="str">
        <f t="shared" si="22"/>
        <v>EL11200500</v>
      </c>
      <c r="J691" s="841"/>
    </row>
    <row r="692" spans="1:10" x14ac:dyDescent="0.35">
      <c r="A692" s="800"/>
      <c r="B692" s="800"/>
      <c r="C692" s="800">
        <v>11</v>
      </c>
      <c r="D692" s="800"/>
      <c r="E692" s="800">
        <v>20</v>
      </c>
      <c r="F692" s="800"/>
      <c r="G692" s="112" t="s">
        <v>179</v>
      </c>
      <c r="H692" s="111" t="s">
        <v>2178</v>
      </c>
      <c r="I692" s="174" t="str">
        <f t="shared" si="22"/>
        <v>EL11200600</v>
      </c>
      <c r="J692" s="841"/>
    </row>
    <row r="693" spans="1:10" x14ac:dyDescent="0.35">
      <c r="A693" s="800"/>
      <c r="B693" s="800"/>
      <c r="C693" s="800">
        <v>11</v>
      </c>
      <c r="D693" s="800"/>
      <c r="E693" s="800">
        <v>20</v>
      </c>
      <c r="F693" s="800"/>
      <c r="G693" s="112" t="s">
        <v>181</v>
      </c>
      <c r="H693" s="111" t="s">
        <v>2179</v>
      </c>
      <c r="I693" s="174" t="str">
        <f t="shared" si="22"/>
        <v>EL11200700</v>
      </c>
      <c r="J693" s="841"/>
    </row>
    <row r="694" spans="1:10" x14ac:dyDescent="0.35">
      <c r="A694" s="800"/>
      <c r="B694" s="800"/>
      <c r="C694" s="800">
        <v>11</v>
      </c>
      <c r="D694" s="800"/>
      <c r="E694" s="800">
        <v>20</v>
      </c>
      <c r="F694" s="800"/>
      <c r="G694" s="112" t="s">
        <v>192</v>
      </c>
      <c r="H694" s="111" t="s">
        <v>2180</v>
      </c>
      <c r="I694" s="174" t="str">
        <f t="shared" si="22"/>
        <v>EL11200800</v>
      </c>
      <c r="J694" s="841"/>
    </row>
    <row r="695" spans="1:10" x14ac:dyDescent="0.35">
      <c r="A695" s="800"/>
      <c r="B695" s="800"/>
      <c r="C695" s="800">
        <v>11</v>
      </c>
      <c r="D695" s="800"/>
      <c r="E695" s="800">
        <v>20</v>
      </c>
      <c r="F695" s="800"/>
      <c r="G695" s="112" t="s">
        <v>260</v>
      </c>
      <c r="H695" s="111" t="s">
        <v>2181</v>
      </c>
      <c r="I695" s="174" t="str">
        <f t="shared" si="22"/>
        <v>EL11200900</v>
      </c>
      <c r="J695" s="841"/>
    </row>
    <row r="696" spans="1:10" x14ac:dyDescent="0.35">
      <c r="A696" s="800"/>
      <c r="B696" s="800"/>
      <c r="C696" s="800">
        <v>11</v>
      </c>
      <c r="D696" s="800"/>
      <c r="E696" s="800">
        <v>20</v>
      </c>
      <c r="F696" s="800"/>
      <c r="G696" s="112" t="s">
        <v>262</v>
      </c>
      <c r="H696" s="111" t="s">
        <v>2182</v>
      </c>
      <c r="I696" s="174" t="str">
        <f t="shared" si="22"/>
        <v>EL11201000</v>
      </c>
      <c r="J696" s="841"/>
    </row>
    <row r="697" spans="1:10" x14ac:dyDescent="0.35">
      <c r="A697" s="800"/>
      <c r="B697" s="800"/>
      <c r="C697" s="800">
        <v>11</v>
      </c>
      <c r="D697" s="800"/>
      <c r="E697" s="800">
        <v>20</v>
      </c>
      <c r="F697" s="800"/>
      <c r="G697" s="112" t="s">
        <v>382</v>
      </c>
      <c r="H697" s="111" t="s">
        <v>2183</v>
      </c>
      <c r="I697" s="174" t="str">
        <f t="shared" si="22"/>
        <v>EL11201100</v>
      </c>
      <c r="J697" s="841"/>
    </row>
    <row r="698" spans="1:10" ht="15" thickBot="1" x14ac:dyDescent="0.4">
      <c r="A698" s="800"/>
      <c r="B698" s="800"/>
      <c r="C698" s="800">
        <v>11</v>
      </c>
      <c r="D698" s="800"/>
      <c r="E698" s="800">
        <v>20</v>
      </c>
      <c r="F698" s="800"/>
      <c r="G698" s="122" t="s">
        <v>384</v>
      </c>
      <c r="H698" s="186" t="s">
        <v>2184</v>
      </c>
      <c r="I698" s="209" t="str">
        <f t="shared" si="22"/>
        <v>EL11201200</v>
      </c>
      <c r="J698" s="841"/>
    </row>
    <row r="699" spans="1:10" ht="4.5" customHeight="1" thickBot="1" x14ac:dyDescent="0.4">
      <c r="A699" s="800"/>
      <c r="B699" s="800"/>
      <c r="C699" s="500"/>
      <c r="D699" s="501"/>
      <c r="E699" s="699"/>
      <c r="F699" s="501"/>
      <c r="G699" s="500"/>
      <c r="H699" s="501"/>
      <c r="I699" s="504"/>
      <c r="J699" s="841"/>
    </row>
    <row r="700" spans="1:10" ht="29" x14ac:dyDescent="0.35">
      <c r="A700" s="800"/>
      <c r="B700" s="800"/>
      <c r="C700" s="366">
        <v>12</v>
      </c>
      <c r="D700" s="431" t="s">
        <v>2185</v>
      </c>
      <c r="E700" s="387">
        <v>10</v>
      </c>
      <c r="F700" s="893" t="s">
        <v>2186</v>
      </c>
      <c r="G700" s="387" t="s">
        <v>82</v>
      </c>
      <c r="H700" s="893" t="s">
        <v>2187</v>
      </c>
      <c r="I700" s="894" t="str">
        <f t="shared" ref="I700:I708" si="23">$A$4&amp;C700&amp;E700&amp;G700&amp;"00"</f>
        <v>EL12100100</v>
      </c>
      <c r="J700" s="841"/>
    </row>
    <row r="701" spans="1:10" x14ac:dyDescent="0.35">
      <c r="A701" s="800"/>
      <c r="B701" s="800"/>
      <c r="C701" s="800">
        <v>12</v>
      </c>
      <c r="D701" s="800"/>
      <c r="E701" s="198">
        <v>20</v>
      </c>
      <c r="F701" s="199" t="s">
        <v>2188</v>
      </c>
      <c r="G701" s="662" t="s">
        <v>82</v>
      </c>
      <c r="H701" s="200" t="s">
        <v>2189</v>
      </c>
      <c r="I701" s="177" t="str">
        <f t="shared" si="23"/>
        <v>EL12200100</v>
      </c>
      <c r="J701" s="841"/>
    </row>
    <row r="702" spans="1:10" x14ac:dyDescent="0.35">
      <c r="A702" s="800"/>
      <c r="B702" s="800"/>
      <c r="C702" s="800">
        <v>12</v>
      </c>
      <c r="D702" s="800"/>
      <c r="E702" s="800">
        <v>20</v>
      </c>
      <c r="F702" s="800"/>
      <c r="G702" s="105" t="s">
        <v>103</v>
      </c>
      <c r="H702" s="237" t="s">
        <v>2190</v>
      </c>
      <c r="I702" s="236" t="str">
        <f t="shared" si="23"/>
        <v>EL12200200</v>
      </c>
      <c r="J702" s="841"/>
    </row>
    <row r="703" spans="1:10" x14ac:dyDescent="0.35">
      <c r="A703" s="800"/>
      <c r="B703" s="800"/>
      <c r="C703" s="800">
        <v>12</v>
      </c>
      <c r="D703" s="800"/>
      <c r="E703" s="800">
        <v>20</v>
      </c>
      <c r="F703" s="800"/>
      <c r="G703" s="394" t="s">
        <v>105</v>
      </c>
      <c r="H703" s="386" t="s">
        <v>2191</v>
      </c>
      <c r="I703" s="395" t="str">
        <f t="shared" si="23"/>
        <v>EL12200300</v>
      </c>
      <c r="J703" s="841"/>
    </row>
    <row r="704" spans="1:10" x14ac:dyDescent="0.35">
      <c r="A704" s="800"/>
      <c r="B704" s="800"/>
      <c r="C704" s="800">
        <v>12</v>
      </c>
      <c r="D704" s="800"/>
      <c r="E704" s="198">
        <v>30</v>
      </c>
      <c r="F704" s="199" t="s">
        <v>2192</v>
      </c>
      <c r="G704" s="213" t="s">
        <v>82</v>
      </c>
      <c r="H704" s="200" t="s">
        <v>2193</v>
      </c>
      <c r="I704" s="177" t="str">
        <f t="shared" si="23"/>
        <v>EL12300100</v>
      </c>
      <c r="J704" s="841"/>
    </row>
    <row r="705" spans="1:10" x14ac:dyDescent="0.35">
      <c r="A705" s="800"/>
      <c r="B705" s="800"/>
      <c r="C705" s="800">
        <v>12</v>
      </c>
      <c r="D705" s="800"/>
      <c r="E705" s="800">
        <v>30</v>
      </c>
      <c r="F705" s="800"/>
      <c r="G705" s="105" t="s">
        <v>103</v>
      </c>
      <c r="H705" s="237" t="s">
        <v>2194</v>
      </c>
      <c r="I705" s="236" t="str">
        <f t="shared" si="23"/>
        <v>EL12300200</v>
      </c>
      <c r="J705" s="841"/>
    </row>
    <row r="706" spans="1:10" x14ac:dyDescent="0.35">
      <c r="A706" s="800"/>
      <c r="B706" s="800"/>
      <c r="C706" s="800">
        <v>12</v>
      </c>
      <c r="D706" s="800"/>
      <c r="E706" s="800">
        <v>30</v>
      </c>
      <c r="F706" s="800"/>
      <c r="G706" s="105" t="s">
        <v>105</v>
      </c>
      <c r="H706" s="237" t="s">
        <v>2195</v>
      </c>
      <c r="I706" s="236" t="str">
        <f t="shared" si="23"/>
        <v>EL12300300</v>
      </c>
      <c r="J706" s="841"/>
    </row>
    <row r="707" spans="1:10" x14ac:dyDescent="0.35">
      <c r="A707" s="800"/>
      <c r="B707" s="800"/>
      <c r="C707" s="800">
        <v>12</v>
      </c>
      <c r="D707" s="800"/>
      <c r="E707" s="800">
        <v>30</v>
      </c>
      <c r="F707" s="800"/>
      <c r="G707" s="105" t="s">
        <v>107</v>
      </c>
      <c r="H707" s="237" t="s">
        <v>2196</v>
      </c>
      <c r="I707" s="236" t="str">
        <f t="shared" si="23"/>
        <v>EL12300400</v>
      </c>
      <c r="J707" s="841"/>
    </row>
    <row r="708" spans="1:10" x14ac:dyDescent="0.35">
      <c r="A708" s="800"/>
      <c r="B708" s="800"/>
      <c r="C708" s="800">
        <v>12</v>
      </c>
      <c r="D708" s="800"/>
      <c r="E708" s="800">
        <v>30</v>
      </c>
      <c r="F708" s="800"/>
      <c r="G708" s="429" t="s">
        <v>109</v>
      </c>
      <c r="H708" s="386" t="s">
        <v>2197</v>
      </c>
      <c r="I708" s="395" t="str">
        <f t="shared" si="23"/>
        <v>EL12300500</v>
      </c>
      <c r="J708" s="841"/>
    </row>
    <row r="709" spans="1:10" x14ac:dyDescent="0.35">
      <c r="A709" s="800"/>
      <c r="B709" s="800"/>
      <c r="C709" s="800">
        <v>12</v>
      </c>
      <c r="D709" s="800"/>
      <c r="E709" s="895">
        <v>40</v>
      </c>
      <c r="F709" s="847" t="s">
        <v>2198</v>
      </c>
      <c r="G709" s="213"/>
      <c r="H709" s="200"/>
      <c r="I709" s="177"/>
      <c r="J709" s="841"/>
    </row>
    <row r="710" spans="1:10" x14ac:dyDescent="0.35">
      <c r="A710" s="800"/>
      <c r="B710" s="800"/>
      <c r="C710" s="800">
        <v>12</v>
      </c>
      <c r="D710" s="800"/>
      <c r="E710" s="198">
        <v>41</v>
      </c>
      <c r="F710" s="848" t="s">
        <v>2199</v>
      </c>
      <c r="G710" s="662" t="s">
        <v>82</v>
      </c>
      <c r="H710" s="200" t="s">
        <v>2200</v>
      </c>
      <c r="I710" s="177" t="str">
        <f>$A$4&amp;C710&amp;E710&amp;G710&amp;"00"</f>
        <v>EL12410100</v>
      </c>
      <c r="J710" s="841"/>
    </row>
    <row r="711" spans="1:10" x14ac:dyDescent="0.35">
      <c r="A711" s="800"/>
      <c r="B711" s="800"/>
      <c r="C711" s="800">
        <v>12</v>
      </c>
      <c r="D711" s="800"/>
      <c r="E711" s="800">
        <v>41</v>
      </c>
      <c r="F711" s="800"/>
      <c r="G711" s="896" t="s">
        <v>103</v>
      </c>
      <c r="H711" s="237" t="s">
        <v>2201</v>
      </c>
      <c r="I711" s="236" t="str">
        <f>$A$4&amp;C711&amp;E711&amp;G711&amp;"00"</f>
        <v>EL12410200</v>
      </c>
      <c r="J711" s="841"/>
    </row>
    <row r="712" spans="1:10" x14ac:dyDescent="0.35">
      <c r="A712" s="800"/>
      <c r="B712" s="800"/>
      <c r="C712" s="800">
        <v>12</v>
      </c>
      <c r="D712" s="800"/>
      <c r="E712" s="800">
        <v>41</v>
      </c>
      <c r="F712" s="800"/>
      <c r="G712" s="394" t="s">
        <v>105</v>
      </c>
      <c r="H712" s="386" t="s">
        <v>2202</v>
      </c>
      <c r="I712" s="395" t="str">
        <f>$A$4&amp;C712&amp;E712&amp;G712&amp;"00"</f>
        <v>EL12410300</v>
      </c>
      <c r="J712" s="841"/>
    </row>
    <row r="713" spans="1:10" x14ac:dyDescent="0.35">
      <c r="A713" s="800"/>
      <c r="B713" s="800"/>
      <c r="C713" s="800">
        <v>12</v>
      </c>
      <c r="D713" s="800"/>
      <c r="E713" s="661">
        <v>42</v>
      </c>
      <c r="F713" s="95" t="s">
        <v>2203</v>
      </c>
      <c r="G713" s="198" t="s">
        <v>82</v>
      </c>
      <c r="H713" s="102"/>
      <c r="I713" s="262"/>
      <c r="J713" s="841"/>
    </row>
    <row r="714" spans="1:10" ht="15" thickBot="1" x14ac:dyDescent="0.4">
      <c r="A714" s="800"/>
      <c r="B714" s="800"/>
      <c r="C714" s="800">
        <v>12</v>
      </c>
      <c r="D714" s="800"/>
      <c r="E714" s="198">
        <v>50</v>
      </c>
      <c r="F714" s="199" t="s">
        <v>2204</v>
      </c>
      <c r="G714" s="213" t="s">
        <v>82</v>
      </c>
      <c r="H714" s="200" t="s">
        <v>2205</v>
      </c>
      <c r="I714" s="177" t="str">
        <f>$A$4&amp;C714&amp;E714&amp;G714&amp;"00"</f>
        <v>EL12500100</v>
      </c>
      <c r="J714" s="841"/>
    </row>
    <row r="715" spans="1:10" ht="4.5" customHeight="1" thickBot="1" x14ac:dyDescent="0.4">
      <c r="A715" s="800"/>
      <c r="B715" s="800"/>
      <c r="C715" s="500"/>
      <c r="D715" s="501"/>
      <c r="E715" s="699"/>
      <c r="F715" s="501"/>
      <c r="G715" s="500"/>
      <c r="H715" s="501"/>
      <c r="I715" s="504"/>
      <c r="J715" s="841"/>
    </row>
    <row r="716" spans="1:10" ht="15" thickBot="1" x14ac:dyDescent="0.4">
      <c r="A716" s="800"/>
      <c r="B716" s="800"/>
      <c r="C716" s="851">
        <v>13</v>
      </c>
      <c r="D716" s="852" t="s">
        <v>2206</v>
      </c>
      <c r="E716" s="876">
        <v>10</v>
      </c>
      <c r="F716" s="855" t="s">
        <v>2207</v>
      </c>
      <c r="G716" s="708" t="s">
        <v>82</v>
      </c>
      <c r="H716" s="855" t="s">
        <v>2208</v>
      </c>
      <c r="I716" s="887" t="str">
        <f>$A$4&amp;C716&amp;E716&amp;G716&amp;"00"</f>
        <v>EL13100100</v>
      </c>
      <c r="J716" s="841"/>
    </row>
    <row r="717" spans="1:10" ht="4.5" customHeight="1" thickBot="1" x14ac:dyDescent="0.4">
      <c r="A717" s="800"/>
      <c r="B717" s="800"/>
      <c r="C717" s="500"/>
      <c r="D717" s="501"/>
      <c r="E717" s="699"/>
      <c r="F717" s="501"/>
      <c r="G717" s="500"/>
      <c r="H717" s="501"/>
      <c r="I717" s="504"/>
      <c r="J717" s="841"/>
    </row>
    <row r="718" spans="1:10" x14ac:dyDescent="0.35">
      <c r="A718" s="800"/>
      <c r="B718" s="800"/>
      <c r="C718" s="118">
        <v>14</v>
      </c>
      <c r="D718" s="493" t="s">
        <v>2209</v>
      </c>
      <c r="E718" s="897">
        <v>10</v>
      </c>
      <c r="F718" s="850" t="s">
        <v>2210</v>
      </c>
      <c r="G718" s="708"/>
      <c r="H718" s="852"/>
      <c r="I718" s="898"/>
      <c r="J718" s="841"/>
    </row>
    <row r="719" spans="1:10" ht="29" x14ac:dyDescent="0.35">
      <c r="A719" s="800"/>
      <c r="B719" s="800"/>
      <c r="C719" s="800">
        <v>14</v>
      </c>
      <c r="D719" s="800"/>
      <c r="E719" s="366">
        <v>11</v>
      </c>
      <c r="F719" s="464" t="s">
        <v>2211</v>
      </c>
      <c r="G719" s="759" t="s">
        <v>82</v>
      </c>
      <c r="H719" s="741" t="s">
        <v>2212</v>
      </c>
      <c r="I719" s="899" t="str">
        <f t="shared" ref="I719:I725" si="24">$A$4&amp;C719&amp;E719&amp;G719&amp;"00"</f>
        <v>EL14110100</v>
      </c>
      <c r="J719" s="841"/>
    </row>
    <row r="720" spans="1:10" x14ac:dyDescent="0.35">
      <c r="A720" s="800"/>
      <c r="B720" s="800"/>
      <c r="C720" s="800">
        <v>14</v>
      </c>
      <c r="D720" s="800"/>
      <c r="E720" s="800">
        <v>11</v>
      </c>
      <c r="F720" s="800"/>
      <c r="G720" s="174" t="s">
        <v>103</v>
      </c>
      <c r="H720" s="111" t="s">
        <v>2213</v>
      </c>
      <c r="I720" s="174" t="str">
        <f t="shared" si="24"/>
        <v>EL14110200</v>
      </c>
      <c r="J720" s="841"/>
    </row>
    <row r="721" spans="1:10" x14ac:dyDescent="0.35">
      <c r="A721" s="800"/>
      <c r="B721" s="800"/>
      <c r="C721" s="800">
        <v>14</v>
      </c>
      <c r="D721" s="800"/>
      <c r="E721" s="800">
        <v>11</v>
      </c>
      <c r="F721" s="800"/>
      <c r="G721" s="209" t="s">
        <v>105</v>
      </c>
      <c r="H721" s="186" t="s">
        <v>2214</v>
      </c>
      <c r="I721" s="209" t="str">
        <f t="shared" si="24"/>
        <v>EL14110300</v>
      </c>
      <c r="J721" s="841"/>
    </row>
    <row r="722" spans="1:10" ht="29" x14ac:dyDescent="0.35">
      <c r="A722" s="800"/>
      <c r="B722" s="800"/>
      <c r="C722" s="800">
        <v>14</v>
      </c>
      <c r="D722" s="800"/>
      <c r="E722" s="366">
        <v>12</v>
      </c>
      <c r="F722" s="464" t="s">
        <v>2215</v>
      </c>
      <c r="G722" s="607" t="s">
        <v>82</v>
      </c>
      <c r="H722" s="317" t="s">
        <v>2216</v>
      </c>
      <c r="I722" s="609" t="str">
        <f t="shared" si="24"/>
        <v>EL14120100</v>
      </c>
      <c r="J722" s="841"/>
    </row>
    <row r="723" spans="1:10" x14ac:dyDescent="0.35">
      <c r="A723" s="800"/>
      <c r="B723" s="800"/>
      <c r="C723" s="800">
        <v>14</v>
      </c>
      <c r="D723" s="800"/>
      <c r="E723" s="800">
        <v>12</v>
      </c>
      <c r="F723" s="800"/>
      <c r="G723" s="174" t="s">
        <v>103</v>
      </c>
      <c r="H723" s="111" t="s">
        <v>2217</v>
      </c>
      <c r="I723" s="174" t="str">
        <f t="shared" si="24"/>
        <v>EL14120200</v>
      </c>
      <c r="J723" s="841"/>
    </row>
    <row r="724" spans="1:10" x14ac:dyDescent="0.35">
      <c r="A724" s="800"/>
      <c r="B724" s="800"/>
      <c r="C724" s="800">
        <v>14</v>
      </c>
      <c r="D724" s="800"/>
      <c r="E724" s="800">
        <v>12</v>
      </c>
      <c r="F724" s="800"/>
      <c r="G724" s="174" t="s">
        <v>105</v>
      </c>
      <c r="H724" s="111" t="s">
        <v>2218</v>
      </c>
      <c r="I724" s="174" t="str">
        <f t="shared" si="24"/>
        <v>EL14120300</v>
      </c>
      <c r="J724" s="841"/>
    </row>
    <row r="725" spans="1:10" x14ac:dyDescent="0.35">
      <c r="A725" s="800"/>
      <c r="B725" s="800"/>
      <c r="C725" s="800">
        <v>14</v>
      </c>
      <c r="D725" s="800"/>
      <c r="E725" s="800">
        <v>12</v>
      </c>
      <c r="F725" s="800"/>
      <c r="G725" s="209" t="s">
        <v>107</v>
      </c>
      <c r="H725" s="186" t="s">
        <v>2219</v>
      </c>
      <c r="I725" s="522" t="str">
        <f t="shared" si="24"/>
        <v>EL14120400</v>
      </c>
      <c r="J725" s="841"/>
    </row>
    <row r="726" spans="1:10" x14ac:dyDescent="0.35">
      <c r="A726" s="800"/>
      <c r="B726" s="800"/>
      <c r="C726" s="800">
        <v>14</v>
      </c>
      <c r="D726" s="800"/>
      <c r="E726" s="900">
        <v>20</v>
      </c>
      <c r="F726" s="850" t="s">
        <v>2220</v>
      </c>
      <c r="G726" s="395"/>
      <c r="H726" s="386" t="s">
        <v>1479</v>
      </c>
      <c r="I726" s="537"/>
      <c r="J726" s="841"/>
    </row>
    <row r="727" spans="1:10" x14ac:dyDescent="0.35">
      <c r="A727" s="800"/>
      <c r="B727" s="800"/>
      <c r="C727" s="800">
        <v>14</v>
      </c>
      <c r="D727" s="800"/>
      <c r="E727" s="366">
        <v>21</v>
      </c>
      <c r="F727" s="431" t="s">
        <v>2221</v>
      </c>
      <c r="G727" s="591" t="s">
        <v>82</v>
      </c>
      <c r="H727" s="741" t="s">
        <v>2222</v>
      </c>
      <c r="I727" s="899" t="str">
        <f t="shared" ref="I727:I747" si="25">$A$4&amp;C727&amp;E727&amp;G727&amp;"00"</f>
        <v>EL14210100</v>
      </c>
      <c r="J727" s="841"/>
    </row>
    <row r="728" spans="1:10" x14ac:dyDescent="0.35">
      <c r="A728" s="800"/>
      <c r="B728" s="800"/>
      <c r="C728" s="800">
        <v>14</v>
      </c>
      <c r="D728" s="800"/>
      <c r="E728" s="800">
        <v>21</v>
      </c>
      <c r="F728" s="800"/>
      <c r="G728" s="174" t="s">
        <v>103</v>
      </c>
      <c r="H728" s="111" t="s">
        <v>2223</v>
      </c>
      <c r="I728" s="514" t="str">
        <f t="shared" si="25"/>
        <v>EL14210200</v>
      </c>
      <c r="J728" s="841"/>
    </row>
    <row r="729" spans="1:10" x14ac:dyDescent="0.35">
      <c r="A729" s="800"/>
      <c r="B729" s="800"/>
      <c r="C729" s="800">
        <v>14</v>
      </c>
      <c r="D729" s="800"/>
      <c r="E729" s="800">
        <v>21</v>
      </c>
      <c r="F729" s="800"/>
      <c r="G729" s="174" t="s">
        <v>105</v>
      </c>
      <c r="H729" s="111" t="s">
        <v>2224</v>
      </c>
      <c r="I729" s="514" t="str">
        <f t="shared" si="25"/>
        <v>EL14210300</v>
      </c>
      <c r="J729" s="841"/>
    </row>
    <row r="730" spans="1:10" x14ac:dyDescent="0.35">
      <c r="A730" s="800"/>
      <c r="B730" s="800"/>
      <c r="C730" s="800">
        <v>14</v>
      </c>
      <c r="D730" s="800"/>
      <c r="E730" s="800">
        <v>21</v>
      </c>
      <c r="F730" s="800"/>
      <c r="G730" s="174" t="s">
        <v>107</v>
      </c>
      <c r="H730" s="111" t="s">
        <v>2225</v>
      </c>
      <c r="I730" s="832" t="str">
        <f t="shared" si="25"/>
        <v>EL14210400</v>
      </c>
      <c r="J730" s="841"/>
    </row>
    <row r="731" spans="1:10" x14ac:dyDescent="0.35">
      <c r="A731" s="800"/>
      <c r="B731" s="800"/>
      <c r="C731" s="800">
        <v>14</v>
      </c>
      <c r="D731" s="800"/>
      <c r="E731" s="800">
        <v>21</v>
      </c>
      <c r="F731" s="800"/>
      <c r="G731" s="209" t="s">
        <v>109</v>
      </c>
      <c r="H731" s="186" t="s">
        <v>2226</v>
      </c>
      <c r="I731" s="522" t="str">
        <f t="shared" si="25"/>
        <v>EL14210500</v>
      </c>
      <c r="J731" s="841"/>
    </row>
    <row r="732" spans="1:10" x14ac:dyDescent="0.35">
      <c r="A732" s="800"/>
      <c r="B732" s="800"/>
      <c r="C732" s="800">
        <v>14</v>
      </c>
      <c r="D732" s="800"/>
      <c r="E732" s="366">
        <v>22</v>
      </c>
      <c r="F732" s="431" t="s">
        <v>2227</v>
      </c>
      <c r="G732" s="591" t="s">
        <v>82</v>
      </c>
      <c r="H732" s="741" t="s">
        <v>2228</v>
      </c>
      <c r="I732" s="899" t="str">
        <f t="shared" si="25"/>
        <v>EL14220100</v>
      </c>
      <c r="J732" s="841"/>
    </row>
    <row r="733" spans="1:10" x14ac:dyDescent="0.35">
      <c r="A733" s="800"/>
      <c r="B733" s="800"/>
      <c r="C733" s="800">
        <v>14</v>
      </c>
      <c r="D733" s="800"/>
      <c r="E733" s="800">
        <v>22</v>
      </c>
      <c r="F733" s="800"/>
      <c r="G733" s="174" t="s">
        <v>103</v>
      </c>
      <c r="H733" s="111" t="s">
        <v>2229</v>
      </c>
      <c r="I733" s="514" t="str">
        <f t="shared" si="25"/>
        <v>EL14220200</v>
      </c>
      <c r="J733" s="841"/>
    </row>
    <row r="734" spans="1:10" x14ac:dyDescent="0.35">
      <c r="A734" s="800"/>
      <c r="B734" s="800"/>
      <c r="C734" s="800">
        <v>14</v>
      </c>
      <c r="D734" s="800"/>
      <c r="E734" s="800">
        <v>22</v>
      </c>
      <c r="F734" s="800"/>
      <c r="G734" s="174" t="s">
        <v>105</v>
      </c>
      <c r="H734" s="111" t="s">
        <v>2230</v>
      </c>
      <c r="I734" s="514" t="str">
        <f t="shared" si="25"/>
        <v>EL14220300</v>
      </c>
      <c r="J734" s="841"/>
    </row>
    <row r="735" spans="1:10" x14ac:dyDescent="0.35">
      <c r="A735" s="800"/>
      <c r="B735" s="800"/>
      <c r="C735" s="800">
        <v>14</v>
      </c>
      <c r="D735" s="800"/>
      <c r="E735" s="800">
        <v>22</v>
      </c>
      <c r="F735" s="800"/>
      <c r="G735" s="174" t="s">
        <v>107</v>
      </c>
      <c r="H735" s="111" t="s">
        <v>2231</v>
      </c>
      <c r="I735" s="514" t="str">
        <f t="shared" si="25"/>
        <v>EL14220400</v>
      </c>
      <c r="J735" s="841"/>
    </row>
    <row r="736" spans="1:10" x14ac:dyDescent="0.35">
      <c r="A736" s="800"/>
      <c r="B736" s="800"/>
      <c r="C736" s="800">
        <v>14</v>
      </c>
      <c r="D736" s="800"/>
      <c r="E736" s="800">
        <v>22</v>
      </c>
      <c r="F736" s="800"/>
      <c r="G736" s="209" t="s">
        <v>109</v>
      </c>
      <c r="H736" s="186" t="s">
        <v>2232</v>
      </c>
      <c r="I736" s="522" t="str">
        <f t="shared" si="25"/>
        <v>EL14220500</v>
      </c>
      <c r="J736" s="841"/>
    </row>
    <row r="737" spans="1:10" x14ac:dyDescent="0.35">
      <c r="A737" s="800"/>
      <c r="B737" s="800"/>
      <c r="C737" s="800">
        <v>14</v>
      </c>
      <c r="D737" s="800"/>
      <c r="E737" s="366">
        <v>23</v>
      </c>
      <c r="F737" s="431" t="s">
        <v>2233</v>
      </c>
      <c r="G737" s="609" t="s">
        <v>82</v>
      </c>
      <c r="H737" s="402" t="s">
        <v>2234</v>
      </c>
      <c r="I737" s="596" t="str">
        <f t="shared" si="25"/>
        <v>EL14230100</v>
      </c>
      <c r="J737" s="841"/>
    </row>
    <row r="738" spans="1:10" x14ac:dyDescent="0.35">
      <c r="A738" s="800"/>
      <c r="B738" s="800"/>
      <c r="C738" s="800">
        <v>14</v>
      </c>
      <c r="D738" s="800"/>
      <c r="E738" s="800">
        <v>23</v>
      </c>
      <c r="F738" s="800"/>
      <c r="G738" s="174" t="s">
        <v>103</v>
      </c>
      <c r="H738" s="111" t="s">
        <v>2235</v>
      </c>
      <c r="I738" s="514" t="str">
        <f t="shared" si="25"/>
        <v>EL14230200</v>
      </c>
      <c r="J738" s="841"/>
    </row>
    <row r="739" spans="1:10" x14ac:dyDescent="0.35">
      <c r="A739" s="800"/>
      <c r="B739" s="800"/>
      <c r="C739" s="800">
        <v>14</v>
      </c>
      <c r="D739" s="800"/>
      <c r="E739" s="800">
        <v>23</v>
      </c>
      <c r="F739" s="800"/>
      <c r="G739" s="174" t="s">
        <v>105</v>
      </c>
      <c r="H739" s="111" t="s">
        <v>2236</v>
      </c>
      <c r="I739" s="514" t="str">
        <f t="shared" si="25"/>
        <v>EL14230300</v>
      </c>
      <c r="J739" s="841"/>
    </row>
    <row r="740" spans="1:10" x14ac:dyDescent="0.35">
      <c r="A740" s="800"/>
      <c r="B740" s="800"/>
      <c r="C740" s="800">
        <v>14</v>
      </c>
      <c r="D740" s="800"/>
      <c r="E740" s="800">
        <v>23</v>
      </c>
      <c r="F740" s="800"/>
      <c r="G740" s="174" t="s">
        <v>107</v>
      </c>
      <c r="H740" s="111" t="s">
        <v>2237</v>
      </c>
      <c r="I740" s="514" t="str">
        <f t="shared" si="25"/>
        <v>EL14230400</v>
      </c>
      <c r="J740" s="841"/>
    </row>
    <row r="741" spans="1:10" x14ac:dyDescent="0.35">
      <c r="A741" s="800"/>
      <c r="B741" s="800"/>
      <c r="C741" s="800">
        <v>14</v>
      </c>
      <c r="D741" s="800"/>
      <c r="E741" s="800">
        <v>23</v>
      </c>
      <c r="F741" s="800"/>
      <c r="G741" s="174" t="s">
        <v>109</v>
      </c>
      <c r="H741" s="111" t="s">
        <v>2238</v>
      </c>
      <c r="I741" s="514" t="str">
        <f t="shared" si="25"/>
        <v>EL14230500</v>
      </c>
      <c r="J741" s="841"/>
    </row>
    <row r="742" spans="1:10" x14ac:dyDescent="0.35">
      <c r="A742" s="800"/>
      <c r="B742" s="800"/>
      <c r="C742" s="800">
        <v>14</v>
      </c>
      <c r="D742" s="800"/>
      <c r="E742" s="800">
        <v>23</v>
      </c>
      <c r="F742" s="800"/>
      <c r="G742" s="174" t="s">
        <v>179</v>
      </c>
      <c r="H742" s="111" t="s">
        <v>2239</v>
      </c>
      <c r="I742" s="514" t="str">
        <f t="shared" si="25"/>
        <v>EL14230600</v>
      </c>
      <c r="J742" s="841"/>
    </row>
    <row r="743" spans="1:10" x14ac:dyDescent="0.35">
      <c r="A743" s="800"/>
      <c r="B743" s="800"/>
      <c r="C743" s="800">
        <v>14</v>
      </c>
      <c r="D743" s="800"/>
      <c r="E743" s="800">
        <v>23</v>
      </c>
      <c r="F743" s="800"/>
      <c r="G743" s="174" t="s">
        <v>181</v>
      </c>
      <c r="H743" s="111" t="s">
        <v>2240</v>
      </c>
      <c r="I743" s="514" t="str">
        <f t="shared" si="25"/>
        <v>EL14230700</v>
      </c>
      <c r="J743" s="841"/>
    </row>
    <row r="744" spans="1:10" x14ac:dyDescent="0.35">
      <c r="A744" s="800"/>
      <c r="B744" s="800"/>
      <c r="C744" s="800">
        <v>14</v>
      </c>
      <c r="D744" s="800"/>
      <c r="E744" s="800">
        <v>23</v>
      </c>
      <c r="F744" s="800"/>
      <c r="G744" s="174" t="s">
        <v>192</v>
      </c>
      <c r="H744" s="111" t="s">
        <v>2241</v>
      </c>
      <c r="I744" s="514" t="str">
        <f t="shared" si="25"/>
        <v>EL14230800</v>
      </c>
      <c r="J744" s="841"/>
    </row>
    <row r="745" spans="1:10" x14ac:dyDescent="0.35">
      <c r="A745" s="800"/>
      <c r="B745" s="800"/>
      <c r="C745" s="800">
        <v>14</v>
      </c>
      <c r="D745" s="800"/>
      <c r="E745" s="800">
        <v>23</v>
      </c>
      <c r="F745" s="800"/>
      <c r="G745" s="174" t="s">
        <v>260</v>
      </c>
      <c r="H745" s="111" t="s">
        <v>2242</v>
      </c>
      <c r="I745" s="514" t="str">
        <f t="shared" si="25"/>
        <v>EL14230900</v>
      </c>
      <c r="J745" s="841"/>
    </row>
    <row r="746" spans="1:10" x14ac:dyDescent="0.35">
      <c r="A746" s="800"/>
      <c r="B746" s="800"/>
      <c r="C746" s="800">
        <v>14</v>
      </c>
      <c r="D746" s="800"/>
      <c r="E746" s="800">
        <v>23</v>
      </c>
      <c r="F746" s="800"/>
      <c r="G746" s="174" t="s">
        <v>262</v>
      </c>
      <c r="H746" s="111" t="s">
        <v>2243</v>
      </c>
      <c r="I746" s="514" t="str">
        <f t="shared" si="25"/>
        <v>EL14231000</v>
      </c>
      <c r="J746" s="841"/>
    </row>
    <row r="747" spans="1:10" x14ac:dyDescent="0.35">
      <c r="A747" s="800"/>
      <c r="B747" s="800"/>
      <c r="C747" s="800">
        <v>14</v>
      </c>
      <c r="D747" s="800"/>
      <c r="E747" s="800">
        <v>23</v>
      </c>
      <c r="F747" s="800"/>
      <c r="G747" s="210" t="s">
        <v>382</v>
      </c>
      <c r="H747" s="186" t="s">
        <v>2244</v>
      </c>
      <c r="I747" s="522" t="str">
        <f t="shared" si="25"/>
        <v>EL14231100</v>
      </c>
      <c r="J747" s="841"/>
    </row>
    <row r="748" spans="1:10" x14ac:dyDescent="0.35">
      <c r="A748" s="800"/>
      <c r="B748" s="800"/>
      <c r="C748" s="800">
        <v>14</v>
      </c>
      <c r="D748" s="800"/>
      <c r="E748" s="897">
        <v>30</v>
      </c>
      <c r="F748" s="850" t="s">
        <v>2245</v>
      </c>
      <c r="G748" s="851" t="s">
        <v>2246</v>
      </c>
      <c r="H748" s="386" t="s">
        <v>1479</v>
      </c>
      <c r="I748" s="537"/>
      <c r="J748" s="841"/>
    </row>
    <row r="749" spans="1:10" x14ac:dyDescent="0.35">
      <c r="A749" s="800"/>
      <c r="B749" s="800"/>
      <c r="C749" s="800">
        <v>14</v>
      </c>
      <c r="D749" s="800"/>
      <c r="E749" s="198">
        <v>31</v>
      </c>
      <c r="F749" s="199" t="s">
        <v>2247</v>
      </c>
      <c r="G749" s="177" t="s">
        <v>82</v>
      </c>
      <c r="H749" s="200" t="s">
        <v>2248</v>
      </c>
      <c r="I749" s="528" t="str">
        <f t="shared" ref="I749:I764" si="26">$A$4&amp;C749&amp;E749&amp;G749&amp;"00"</f>
        <v>EL14310100</v>
      </c>
      <c r="J749" s="841"/>
    </row>
    <row r="750" spans="1:10" x14ac:dyDescent="0.35">
      <c r="A750" s="800"/>
      <c r="B750" s="800"/>
      <c r="C750" s="800">
        <v>14</v>
      </c>
      <c r="D750" s="800"/>
      <c r="E750" s="800">
        <v>31</v>
      </c>
      <c r="F750" s="800"/>
      <c r="G750" s="174" t="s">
        <v>103</v>
      </c>
      <c r="H750" s="111" t="s">
        <v>2249</v>
      </c>
      <c r="I750" s="514" t="str">
        <f t="shared" si="26"/>
        <v>EL14310200</v>
      </c>
      <c r="J750" s="841"/>
    </row>
    <row r="751" spans="1:10" x14ac:dyDescent="0.35">
      <c r="A751" s="800"/>
      <c r="B751" s="800"/>
      <c r="C751" s="800">
        <v>14</v>
      </c>
      <c r="D751" s="800"/>
      <c r="E751" s="800">
        <v>31</v>
      </c>
      <c r="F751" s="800"/>
      <c r="G751" s="174" t="s">
        <v>105</v>
      </c>
      <c r="H751" s="111" t="s">
        <v>2250</v>
      </c>
      <c r="I751" s="514" t="str">
        <f t="shared" si="26"/>
        <v>EL14310300</v>
      </c>
      <c r="J751" s="841"/>
    </row>
    <row r="752" spans="1:10" x14ac:dyDescent="0.35">
      <c r="A752" s="800"/>
      <c r="B752" s="800"/>
      <c r="C752" s="800">
        <v>14</v>
      </c>
      <c r="D752" s="800"/>
      <c r="E752" s="800">
        <v>31</v>
      </c>
      <c r="F752" s="800"/>
      <c r="G752" s="174" t="s">
        <v>107</v>
      </c>
      <c r="H752" s="111" t="s">
        <v>2251</v>
      </c>
      <c r="I752" s="514" t="str">
        <f t="shared" si="26"/>
        <v>EL14310400</v>
      </c>
      <c r="J752" s="841"/>
    </row>
    <row r="753" spans="1:10" x14ac:dyDescent="0.35">
      <c r="A753" s="800"/>
      <c r="B753" s="800"/>
      <c r="C753" s="800">
        <v>14</v>
      </c>
      <c r="D753" s="800"/>
      <c r="E753" s="800">
        <v>31</v>
      </c>
      <c r="F753" s="800"/>
      <c r="G753" s="174" t="s">
        <v>109</v>
      </c>
      <c r="H753" s="111" t="s">
        <v>2252</v>
      </c>
      <c r="I753" s="514" t="str">
        <f t="shared" si="26"/>
        <v>EL14310500</v>
      </c>
      <c r="J753" s="841"/>
    </row>
    <row r="754" spans="1:10" x14ac:dyDescent="0.35">
      <c r="A754" s="800"/>
      <c r="B754" s="800"/>
      <c r="C754" s="800">
        <v>14</v>
      </c>
      <c r="D754" s="800"/>
      <c r="E754" s="800">
        <v>31</v>
      </c>
      <c r="F754" s="800"/>
      <c r="G754" s="174" t="s">
        <v>179</v>
      </c>
      <c r="H754" s="111" t="s">
        <v>2253</v>
      </c>
      <c r="I754" s="514" t="str">
        <f t="shared" si="26"/>
        <v>EL14310600</v>
      </c>
      <c r="J754" s="841"/>
    </row>
    <row r="755" spans="1:10" x14ac:dyDescent="0.35">
      <c r="A755" s="800"/>
      <c r="B755" s="800"/>
      <c r="C755" s="800">
        <v>14</v>
      </c>
      <c r="D755" s="800"/>
      <c r="E755" s="800">
        <v>31</v>
      </c>
      <c r="F755" s="800"/>
      <c r="G755" s="174" t="s">
        <v>181</v>
      </c>
      <c r="H755" s="111" t="s">
        <v>2254</v>
      </c>
      <c r="I755" s="514" t="str">
        <f t="shared" si="26"/>
        <v>EL14310700</v>
      </c>
      <c r="J755" s="841"/>
    </row>
    <row r="756" spans="1:10" x14ac:dyDescent="0.35">
      <c r="A756" s="800"/>
      <c r="B756" s="800"/>
      <c r="C756" s="800">
        <v>14</v>
      </c>
      <c r="D756" s="800"/>
      <c r="E756" s="800">
        <v>31</v>
      </c>
      <c r="F756" s="800"/>
      <c r="G756" s="174" t="s">
        <v>192</v>
      </c>
      <c r="H756" s="111" t="s">
        <v>2255</v>
      </c>
      <c r="I756" s="514" t="str">
        <f t="shared" si="26"/>
        <v>EL14310800</v>
      </c>
      <c r="J756" s="841"/>
    </row>
    <row r="757" spans="1:10" x14ac:dyDescent="0.35">
      <c r="A757" s="800"/>
      <c r="B757" s="800"/>
      <c r="C757" s="800">
        <v>14</v>
      </c>
      <c r="D757" s="800"/>
      <c r="E757" s="800">
        <v>31</v>
      </c>
      <c r="F757" s="800"/>
      <c r="G757" s="174" t="s">
        <v>260</v>
      </c>
      <c r="H757" s="111" t="s">
        <v>2256</v>
      </c>
      <c r="I757" s="514" t="str">
        <f t="shared" si="26"/>
        <v>EL14310900</v>
      </c>
      <c r="J757" s="841"/>
    </row>
    <row r="758" spans="1:10" x14ac:dyDescent="0.35">
      <c r="A758" s="800"/>
      <c r="B758" s="800"/>
      <c r="C758" s="800">
        <v>14</v>
      </c>
      <c r="D758" s="800"/>
      <c r="E758" s="198">
        <v>32</v>
      </c>
      <c r="F758" s="199" t="s">
        <v>2257</v>
      </c>
      <c r="G758" s="236" t="s">
        <v>82</v>
      </c>
      <c r="H758" s="237" t="s">
        <v>2258</v>
      </c>
      <c r="I758" s="832" t="str">
        <f t="shared" si="26"/>
        <v>EL14320100</v>
      </c>
      <c r="J758" s="841"/>
    </row>
    <row r="759" spans="1:10" x14ac:dyDescent="0.35">
      <c r="A759" s="800"/>
      <c r="B759" s="800"/>
      <c r="C759" s="800">
        <v>14</v>
      </c>
      <c r="D759" s="800"/>
      <c r="E759" s="800">
        <v>33</v>
      </c>
      <c r="F759" s="800"/>
      <c r="G759" s="174" t="s">
        <v>103</v>
      </c>
      <c r="H759" s="111" t="s">
        <v>2259</v>
      </c>
      <c r="I759" s="514" t="str">
        <f t="shared" si="26"/>
        <v>EL14330200</v>
      </c>
      <c r="J759" s="841"/>
    </row>
    <row r="760" spans="1:10" x14ac:dyDescent="0.35">
      <c r="A760" s="800"/>
      <c r="B760" s="800"/>
      <c r="C760" s="800">
        <v>14</v>
      </c>
      <c r="D760" s="800"/>
      <c r="E760" s="800">
        <v>33</v>
      </c>
      <c r="F760" s="800"/>
      <c r="G760" s="174" t="s">
        <v>105</v>
      </c>
      <c r="H760" s="111" t="s">
        <v>2260</v>
      </c>
      <c r="I760" s="514" t="str">
        <f t="shared" si="26"/>
        <v>EL14330300</v>
      </c>
      <c r="J760" s="841"/>
    </row>
    <row r="761" spans="1:10" x14ac:dyDescent="0.35">
      <c r="A761" s="800"/>
      <c r="B761" s="800"/>
      <c r="C761" s="800">
        <v>14</v>
      </c>
      <c r="D761" s="800"/>
      <c r="E761" s="800">
        <v>33</v>
      </c>
      <c r="F761" s="800"/>
      <c r="G761" s="174" t="s">
        <v>107</v>
      </c>
      <c r="H761" s="111" t="s">
        <v>2261</v>
      </c>
      <c r="I761" s="514" t="str">
        <f t="shared" si="26"/>
        <v>EL14330400</v>
      </c>
      <c r="J761" s="841"/>
    </row>
    <row r="762" spans="1:10" x14ac:dyDescent="0.35">
      <c r="A762" s="800"/>
      <c r="B762" s="800"/>
      <c r="C762" s="800">
        <v>14</v>
      </c>
      <c r="D762" s="800"/>
      <c r="E762" s="800">
        <v>33</v>
      </c>
      <c r="F762" s="800"/>
      <c r="G762" s="174" t="s">
        <v>109</v>
      </c>
      <c r="H762" s="111" t="s">
        <v>2262</v>
      </c>
      <c r="I762" s="514" t="str">
        <f t="shared" si="26"/>
        <v>EL14330500</v>
      </c>
      <c r="J762" s="841"/>
    </row>
    <row r="763" spans="1:10" x14ac:dyDescent="0.35">
      <c r="A763" s="800"/>
      <c r="B763" s="800"/>
      <c r="C763" s="800">
        <v>14</v>
      </c>
      <c r="D763" s="800"/>
      <c r="E763" s="800">
        <v>33</v>
      </c>
      <c r="F763" s="800"/>
      <c r="G763" s="174" t="s">
        <v>179</v>
      </c>
      <c r="H763" s="111" t="s">
        <v>2263</v>
      </c>
      <c r="I763" s="514" t="str">
        <f t="shared" si="26"/>
        <v>EL14330600</v>
      </c>
      <c r="J763" s="841"/>
    </row>
    <row r="764" spans="1:10" x14ac:dyDescent="0.35">
      <c r="A764" s="800"/>
      <c r="B764" s="800"/>
      <c r="C764" s="800">
        <v>14</v>
      </c>
      <c r="D764" s="800"/>
      <c r="E764" s="800">
        <v>33</v>
      </c>
      <c r="F764" s="800"/>
      <c r="G764" s="174" t="s">
        <v>181</v>
      </c>
      <c r="H764" s="111" t="s">
        <v>2264</v>
      </c>
      <c r="I764" s="514" t="str">
        <f t="shared" si="26"/>
        <v>EL14330700</v>
      </c>
      <c r="J764" s="841"/>
    </row>
    <row r="765" spans="1:10" x14ac:dyDescent="0.35">
      <c r="A765" s="800"/>
      <c r="B765" s="800"/>
      <c r="C765" s="800">
        <v>14</v>
      </c>
      <c r="D765" s="800"/>
      <c r="E765" s="897">
        <v>40</v>
      </c>
      <c r="F765" s="850" t="s">
        <v>2265</v>
      </c>
      <c r="G765" s="854"/>
      <c r="H765" s="852"/>
      <c r="I765" s="901"/>
      <c r="J765" s="841"/>
    </row>
    <row r="766" spans="1:10" x14ac:dyDescent="0.35">
      <c r="A766" s="800"/>
      <c r="B766" s="800"/>
      <c r="C766" s="800">
        <v>14</v>
      </c>
      <c r="D766" s="800"/>
      <c r="E766" s="661">
        <v>41</v>
      </c>
      <c r="F766" s="191" t="s">
        <v>2266</v>
      </c>
      <c r="G766" s="236" t="s">
        <v>82</v>
      </c>
      <c r="H766" s="111" t="s">
        <v>2267</v>
      </c>
      <c r="I766" s="514" t="str">
        <f>$A$4&amp;C766&amp;E766&amp;G766&amp;"00"</f>
        <v>EL14410100</v>
      </c>
      <c r="J766" s="841"/>
    </row>
    <row r="767" spans="1:10" x14ac:dyDescent="0.35">
      <c r="A767" s="800"/>
      <c r="B767" s="800"/>
      <c r="C767" s="800">
        <v>14</v>
      </c>
      <c r="D767" s="800"/>
      <c r="E767" s="800">
        <v>41</v>
      </c>
      <c r="F767" s="800"/>
      <c r="G767" s="174" t="s">
        <v>103</v>
      </c>
      <c r="H767" s="111" t="s">
        <v>2268</v>
      </c>
      <c r="I767" s="514" t="str">
        <f>$A$4&amp;C767&amp;E767&amp;G767&amp;"00"</f>
        <v>EL14410200</v>
      </c>
      <c r="J767" s="841"/>
    </row>
    <row r="768" spans="1:10" x14ac:dyDescent="0.35">
      <c r="A768" s="800"/>
      <c r="B768" s="800"/>
      <c r="C768" s="800">
        <v>14</v>
      </c>
      <c r="D768" s="800"/>
      <c r="E768" s="800">
        <v>41</v>
      </c>
      <c r="F768" s="800"/>
      <c r="G768" s="174" t="s">
        <v>105</v>
      </c>
      <c r="H768" s="111" t="s">
        <v>2269</v>
      </c>
      <c r="I768" s="514" t="str">
        <f>$A$4&amp;C768&amp;E768&amp;G768&amp;"00"</f>
        <v>EL14410300</v>
      </c>
      <c r="J768" s="841"/>
    </row>
    <row r="769" spans="1:10" x14ac:dyDescent="0.35">
      <c r="A769" s="800"/>
      <c r="B769" s="800"/>
      <c r="C769" s="800">
        <v>14</v>
      </c>
      <c r="D769" s="800"/>
      <c r="E769" s="800">
        <v>41</v>
      </c>
      <c r="F769" s="800"/>
      <c r="G769" s="210" t="s">
        <v>107</v>
      </c>
      <c r="H769" s="126" t="s">
        <v>2270</v>
      </c>
      <c r="I769" s="530" t="str">
        <f>$A$4&amp;C769&amp;E769&amp;G769&amp;"00"</f>
        <v>EL14410400</v>
      </c>
      <c r="J769" s="841"/>
    </row>
    <row r="770" spans="1:10" x14ac:dyDescent="0.35">
      <c r="A770" s="800"/>
      <c r="B770" s="800"/>
      <c r="C770" s="800">
        <v>14</v>
      </c>
      <c r="D770" s="800"/>
      <c r="E770" s="897">
        <v>50</v>
      </c>
      <c r="F770" s="850" t="s">
        <v>2271</v>
      </c>
      <c r="G770" s="603"/>
      <c r="H770" s="852"/>
      <c r="I770" s="901"/>
      <c r="J770" s="841"/>
    </row>
    <row r="771" spans="1:10" x14ac:dyDescent="0.35">
      <c r="A771" s="800"/>
      <c r="B771" s="800"/>
      <c r="C771" s="800">
        <v>14</v>
      </c>
      <c r="D771" s="800"/>
      <c r="E771" s="366">
        <v>51</v>
      </c>
      <c r="F771" s="199" t="s">
        <v>2272</v>
      </c>
      <c r="G771" s="174" t="s">
        <v>82</v>
      </c>
      <c r="H771" s="111" t="s">
        <v>2273</v>
      </c>
      <c r="I771" s="174" t="str">
        <f t="shared" ref="I771:I776" si="27">$A$4&amp;C771&amp;E771&amp;G771&amp;"00"</f>
        <v>EL14510100</v>
      </c>
      <c r="J771" s="841"/>
    </row>
    <row r="772" spans="1:10" x14ac:dyDescent="0.35">
      <c r="A772" s="800"/>
      <c r="B772" s="800"/>
      <c r="C772" s="800">
        <v>14</v>
      </c>
      <c r="D772" s="800"/>
      <c r="E772" s="800">
        <v>51</v>
      </c>
      <c r="F772" s="800"/>
      <c r="G772" s="174" t="s">
        <v>103</v>
      </c>
      <c r="H772" s="111" t="s">
        <v>2274</v>
      </c>
      <c r="I772" s="174" t="str">
        <f t="shared" si="27"/>
        <v>EL14510200</v>
      </c>
      <c r="J772" s="841"/>
    </row>
    <row r="773" spans="1:10" x14ac:dyDescent="0.35">
      <c r="A773" s="800"/>
      <c r="B773" s="800"/>
      <c r="C773" s="800">
        <v>14</v>
      </c>
      <c r="D773" s="800"/>
      <c r="E773" s="782">
        <v>51</v>
      </c>
      <c r="F773" s="800"/>
      <c r="G773" s="221" t="s">
        <v>105</v>
      </c>
      <c r="H773" s="379" t="s">
        <v>2275</v>
      </c>
      <c r="I773" s="221" t="str">
        <f t="shared" si="27"/>
        <v>EL14510300</v>
      </c>
      <c r="J773" s="841"/>
    </row>
    <row r="774" spans="1:10" x14ac:dyDescent="0.35">
      <c r="A774" s="800"/>
      <c r="B774" s="800"/>
      <c r="C774" s="800">
        <v>14</v>
      </c>
      <c r="D774" s="800"/>
      <c r="E774" s="661">
        <v>60</v>
      </c>
      <c r="F774" s="199" t="s">
        <v>2276</v>
      </c>
      <c r="G774" s="236" t="s">
        <v>82</v>
      </c>
      <c r="H774" s="237" t="s">
        <v>2277</v>
      </c>
      <c r="I774" s="514" t="str">
        <f t="shared" si="27"/>
        <v>EL14600100</v>
      </c>
      <c r="J774" s="841"/>
    </row>
    <row r="775" spans="1:10" x14ac:dyDescent="0.35">
      <c r="A775" s="800"/>
      <c r="B775" s="800"/>
      <c r="C775" s="800">
        <v>14</v>
      </c>
      <c r="D775" s="800"/>
      <c r="E775" s="800">
        <v>60</v>
      </c>
      <c r="F775" s="800"/>
      <c r="G775" s="174" t="s">
        <v>103</v>
      </c>
      <c r="H775" s="111" t="s">
        <v>2278</v>
      </c>
      <c r="I775" s="514" t="str">
        <f t="shared" si="27"/>
        <v>EL14600200</v>
      </c>
      <c r="J775" s="841"/>
    </row>
    <row r="776" spans="1:10" ht="15" thickBot="1" x14ac:dyDescent="0.4">
      <c r="A776" s="800"/>
      <c r="B776" s="800"/>
      <c r="C776" s="800">
        <v>14</v>
      </c>
      <c r="D776" s="800"/>
      <c r="E776" s="190">
        <v>60</v>
      </c>
      <c r="F776" s="191"/>
      <c r="G776" s="210" t="s">
        <v>105</v>
      </c>
      <c r="H776" s="126" t="s">
        <v>2279</v>
      </c>
      <c r="I776" s="530" t="str">
        <f t="shared" si="27"/>
        <v>EL14600300</v>
      </c>
      <c r="J776" s="841"/>
    </row>
    <row r="777" spans="1:10" ht="4.5" customHeight="1" thickBot="1" x14ac:dyDescent="0.4">
      <c r="A777" s="800"/>
      <c r="B777" s="800"/>
      <c r="C777" s="500"/>
      <c r="D777" s="501"/>
      <c r="E777" s="699"/>
      <c r="F777" s="501"/>
      <c r="G777" s="500"/>
      <c r="H777" s="501"/>
      <c r="I777" s="504"/>
      <c r="J777" s="841"/>
    </row>
    <row r="778" spans="1:10" x14ac:dyDescent="0.35">
      <c r="A778" s="800"/>
      <c r="B778" s="800"/>
      <c r="C778" s="118">
        <v>15</v>
      </c>
      <c r="D778" s="493" t="s">
        <v>2280</v>
      </c>
      <c r="E778" s="897">
        <v>10</v>
      </c>
      <c r="F778" s="850" t="s">
        <v>2281</v>
      </c>
      <c r="G778" s="854"/>
      <c r="H778" s="852"/>
      <c r="I778" s="901"/>
      <c r="J778" s="841"/>
    </row>
    <row r="779" spans="1:10" x14ac:dyDescent="0.35">
      <c r="A779" s="800"/>
      <c r="B779" s="800"/>
      <c r="C779" s="800">
        <v>15</v>
      </c>
      <c r="D779" s="800"/>
      <c r="E779" s="902">
        <v>11</v>
      </c>
      <c r="F779" s="199" t="s">
        <v>2282</v>
      </c>
      <c r="G779" s="854" t="s">
        <v>82</v>
      </c>
      <c r="H779" s="852" t="s">
        <v>2282</v>
      </c>
      <c r="I779" s="854" t="str">
        <f t="shared" ref="I779:I785" si="28">$A$4&amp;C779&amp;E779&amp;G779&amp;"00"</f>
        <v>EL15110100</v>
      </c>
      <c r="J779" s="841"/>
    </row>
    <row r="780" spans="1:10" x14ac:dyDescent="0.35">
      <c r="A780" s="800"/>
      <c r="B780" s="800"/>
      <c r="C780" s="800">
        <v>15</v>
      </c>
      <c r="D780" s="800"/>
      <c r="E780" s="147">
        <v>11</v>
      </c>
      <c r="F780" s="147"/>
      <c r="G780" s="854" t="s">
        <v>103</v>
      </c>
      <c r="H780" s="852" t="s">
        <v>2283</v>
      </c>
      <c r="I780" s="854" t="str">
        <f t="shared" si="28"/>
        <v>EL15110200</v>
      </c>
      <c r="J780" s="841"/>
    </row>
    <row r="781" spans="1:10" x14ac:dyDescent="0.35">
      <c r="A781" s="800"/>
      <c r="B781" s="800"/>
      <c r="C781" s="800">
        <v>15</v>
      </c>
      <c r="D781" s="800"/>
      <c r="E781" s="198">
        <v>12</v>
      </c>
      <c r="F781" s="848" t="s">
        <v>2284</v>
      </c>
      <c r="G781" s="603" t="s">
        <v>82</v>
      </c>
      <c r="H781" s="852" t="s">
        <v>2285</v>
      </c>
      <c r="I781" s="854" t="str">
        <f t="shared" si="28"/>
        <v>EL15120100</v>
      </c>
      <c r="J781" s="841"/>
    </row>
    <row r="782" spans="1:10" x14ac:dyDescent="0.35">
      <c r="A782" s="800"/>
      <c r="B782" s="800"/>
      <c r="C782" s="800">
        <v>15</v>
      </c>
      <c r="D782" s="800"/>
      <c r="E782" s="147">
        <v>12</v>
      </c>
      <c r="F782" s="147"/>
      <c r="G782" s="603" t="s">
        <v>103</v>
      </c>
      <c r="H782" s="852" t="s">
        <v>2286</v>
      </c>
      <c r="I782" s="854" t="str">
        <f t="shared" si="28"/>
        <v>EL15120200</v>
      </c>
      <c r="J782" s="841"/>
    </row>
    <row r="783" spans="1:10" x14ac:dyDescent="0.35">
      <c r="A783" s="800"/>
      <c r="B783" s="800"/>
      <c r="C783" s="800">
        <v>15</v>
      </c>
      <c r="D783" s="800"/>
      <c r="E783" s="147">
        <v>12</v>
      </c>
      <c r="F783" s="147"/>
      <c r="G783" s="603" t="s">
        <v>105</v>
      </c>
      <c r="H783" s="852" t="s">
        <v>995</v>
      </c>
      <c r="I783" s="854" t="str">
        <f>$A$4&amp;C783&amp;E783&amp;G783&amp;"00"</f>
        <v>EL15120300</v>
      </c>
      <c r="J783" s="841"/>
    </row>
    <row r="784" spans="1:10" x14ac:dyDescent="0.35">
      <c r="A784" s="800"/>
      <c r="B784" s="800"/>
      <c r="C784" s="800">
        <v>15</v>
      </c>
      <c r="D784" s="800"/>
      <c r="E784" s="330">
        <v>12</v>
      </c>
      <c r="F784" s="330"/>
      <c r="G784" s="603" t="s">
        <v>107</v>
      </c>
      <c r="H784" s="852" t="s">
        <v>2287</v>
      </c>
      <c r="I784" s="854" t="str">
        <f t="shared" si="28"/>
        <v>EL15120400</v>
      </c>
      <c r="J784" s="841"/>
    </row>
    <row r="785" spans="1:10" ht="15" thickBot="1" x14ac:dyDescent="0.4">
      <c r="A785" s="800"/>
      <c r="B785" s="800"/>
      <c r="C785" s="800">
        <v>15</v>
      </c>
      <c r="D785" s="800"/>
      <c r="E785" s="903">
        <v>13</v>
      </c>
      <c r="F785" s="904" t="s">
        <v>2288</v>
      </c>
      <c r="G785" s="876" t="s">
        <v>82</v>
      </c>
      <c r="H785" s="852" t="s">
        <v>2289</v>
      </c>
      <c r="I785" s="854" t="str">
        <f t="shared" si="28"/>
        <v>EL15130100</v>
      </c>
      <c r="J785" s="841"/>
    </row>
    <row r="786" spans="1:10" ht="4.5" customHeight="1" thickBot="1" x14ac:dyDescent="0.4">
      <c r="A786" s="800"/>
      <c r="B786" s="800"/>
      <c r="C786" s="500"/>
      <c r="D786" s="501"/>
      <c r="E786" s="699"/>
      <c r="F786" s="501"/>
      <c r="G786" s="500"/>
      <c r="H786" s="501"/>
      <c r="I786" s="504"/>
      <c r="J786" s="841"/>
    </row>
    <row r="787" spans="1:10" x14ac:dyDescent="0.35">
      <c r="A787" s="800"/>
      <c r="B787" s="800"/>
      <c r="C787" s="198">
        <v>16</v>
      </c>
      <c r="D787" s="493" t="s">
        <v>2290</v>
      </c>
      <c r="E787" s="897">
        <v>10</v>
      </c>
      <c r="F787" s="850" t="s">
        <v>2291</v>
      </c>
      <c r="G787" s="854"/>
      <c r="H787" s="852"/>
      <c r="I787" s="901"/>
      <c r="J787" s="841"/>
    </row>
    <row r="788" spans="1:10" x14ac:dyDescent="0.35">
      <c r="A788" s="800"/>
      <c r="B788" s="800"/>
      <c r="C788" s="800">
        <v>16</v>
      </c>
      <c r="D788" s="800"/>
      <c r="E788" s="661">
        <v>11</v>
      </c>
      <c r="F788" s="191" t="s">
        <v>2292</v>
      </c>
      <c r="G788" s="236" t="s">
        <v>82</v>
      </c>
      <c r="H788" s="237" t="s">
        <v>2293</v>
      </c>
      <c r="I788" s="832" t="str">
        <f t="shared" ref="I788:I795" si="29">$A$4&amp;C788&amp;E788&amp;G788&amp;"00"</f>
        <v>EL16110100</v>
      </c>
      <c r="J788" s="841"/>
    </row>
    <row r="789" spans="1:10" x14ac:dyDescent="0.35">
      <c r="A789" s="800"/>
      <c r="B789" s="800"/>
      <c r="C789" s="800">
        <v>16</v>
      </c>
      <c r="D789" s="800"/>
      <c r="E789" s="800">
        <v>11</v>
      </c>
      <c r="F789" s="800"/>
      <c r="G789" s="209" t="s">
        <v>103</v>
      </c>
      <c r="H789" s="186" t="s">
        <v>2294</v>
      </c>
      <c r="I789" s="522" t="str">
        <f t="shared" si="29"/>
        <v>EL16110200</v>
      </c>
      <c r="J789" s="841"/>
    </row>
    <row r="790" spans="1:10" x14ac:dyDescent="0.35">
      <c r="A790" s="800"/>
      <c r="B790" s="800"/>
      <c r="C790" s="800">
        <v>16</v>
      </c>
      <c r="D790" s="800"/>
      <c r="E790" s="198">
        <v>12</v>
      </c>
      <c r="F790" s="199" t="s">
        <v>2295</v>
      </c>
      <c r="G790" s="236" t="s">
        <v>82</v>
      </c>
      <c r="H790" s="237" t="s">
        <v>2296</v>
      </c>
      <c r="I790" s="832" t="str">
        <f t="shared" si="29"/>
        <v>EL16120100</v>
      </c>
      <c r="J790" s="841"/>
    </row>
    <row r="791" spans="1:10" x14ac:dyDescent="0.35">
      <c r="A791" s="800"/>
      <c r="B791" s="800"/>
      <c r="C791" s="800">
        <v>16</v>
      </c>
      <c r="D791" s="800"/>
      <c r="E791" s="800">
        <v>12</v>
      </c>
      <c r="F791" s="800"/>
      <c r="G791" s="174" t="s">
        <v>103</v>
      </c>
      <c r="H791" s="111" t="s">
        <v>2297</v>
      </c>
      <c r="I791" s="514" t="str">
        <f t="shared" si="29"/>
        <v>EL16120200</v>
      </c>
      <c r="J791" s="841"/>
    </row>
    <row r="792" spans="1:10" x14ac:dyDescent="0.35">
      <c r="A792" s="800"/>
      <c r="B792" s="800"/>
      <c r="C792" s="800">
        <v>16</v>
      </c>
      <c r="D792" s="800"/>
      <c r="E792" s="800">
        <v>12</v>
      </c>
      <c r="F792" s="800"/>
      <c r="G792" s="174" t="s">
        <v>105</v>
      </c>
      <c r="H792" s="111" t="s">
        <v>2298</v>
      </c>
      <c r="I792" s="514" t="str">
        <f t="shared" si="29"/>
        <v>EL16120300</v>
      </c>
      <c r="J792" s="841"/>
    </row>
    <row r="793" spans="1:10" x14ac:dyDescent="0.35">
      <c r="A793" s="800"/>
      <c r="B793" s="800"/>
      <c r="C793" s="800">
        <v>16</v>
      </c>
      <c r="D793" s="800"/>
      <c r="E793" s="800">
        <v>12</v>
      </c>
      <c r="F793" s="800"/>
      <c r="G793" s="209" t="s">
        <v>107</v>
      </c>
      <c r="H793" s="186" t="s">
        <v>2299</v>
      </c>
      <c r="I793" s="522" t="str">
        <f t="shared" si="29"/>
        <v>EL16120400</v>
      </c>
      <c r="J793" s="841"/>
    </row>
    <row r="794" spans="1:10" x14ac:dyDescent="0.35">
      <c r="A794" s="800"/>
      <c r="B794" s="800"/>
      <c r="C794" s="800">
        <v>16</v>
      </c>
      <c r="D794" s="800"/>
      <c r="E794" s="876">
        <v>13</v>
      </c>
      <c r="F794" s="855" t="s">
        <v>2300</v>
      </c>
      <c r="G794" s="395" t="s">
        <v>82</v>
      </c>
      <c r="H794" s="386" t="s">
        <v>2301</v>
      </c>
      <c r="I794" s="537" t="str">
        <f t="shared" si="29"/>
        <v>EL16130100</v>
      </c>
      <c r="J794" s="841"/>
    </row>
    <row r="795" spans="1:10" x14ac:dyDescent="0.35">
      <c r="A795" s="800"/>
      <c r="B795" s="800"/>
      <c r="C795" s="800">
        <v>16</v>
      </c>
      <c r="D795" s="800"/>
      <c r="E795" s="394">
        <v>14</v>
      </c>
      <c r="F795" s="396" t="s">
        <v>2302</v>
      </c>
      <c r="G795" s="395" t="s">
        <v>82</v>
      </c>
      <c r="H795" s="396" t="s">
        <v>2302</v>
      </c>
      <c r="I795" s="537" t="str">
        <f t="shared" si="29"/>
        <v>EL16140100</v>
      </c>
      <c r="J795" s="841"/>
    </row>
    <row r="796" spans="1:10" x14ac:dyDescent="0.35">
      <c r="A796" s="800"/>
      <c r="B796" s="800"/>
      <c r="C796" s="800">
        <v>16</v>
      </c>
      <c r="D796" s="800"/>
      <c r="E796" s="897">
        <v>20</v>
      </c>
      <c r="F796" s="850" t="s">
        <v>2303</v>
      </c>
      <c r="G796" s="395"/>
      <c r="H796" s="386" t="s">
        <v>1479</v>
      </c>
      <c r="I796" s="537"/>
      <c r="J796" s="841"/>
    </row>
    <row r="797" spans="1:10" x14ac:dyDescent="0.35">
      <c r="A797" s="800"/>
      <c r="B797" s="800"/>
      <c r="C797" s="800">
        <v>16</v>
      </c>
      <c r="D797" s="800"/>
      <c r="E797" s="661">
        <v>21</v>
      </c>
      <c r="F797" s="191" t="s">
        <v>2304</v>
      </c>
      <c r="G797" s="236" t="s">
        <v>82</v>
      </c>
      <c r="H797" s="237" t="s">
        <v>2305</v>
      </c>
      <c r="I797" s="832" t="str">
        <f t="shared" ref="I797:I860" si="30">$A$4&amp;C797&amp;E797&amp;G797&amp;"00"</f>
        <v>EL16210100</v>
      </c>
      <c r="J797" s="841"/>
    </row>
    <row r="798" spans="1:10" x14ac:dyDescent="0.35">
      <c r="A798" s="800"/>
      <c r="B798" s="800"/>
      <c r="C798" s="800">
        <v>16</v>
      </c>
      <c r="D798" s="800"/>
      <c r="E798" s="800">
        <v>21</v>
      </c>
      <c r="F798" s="800"/>
      <c r="G798" s="174" t="s">
        <v>103</v>
      </c>
      <c r="H798" s="111" t="s">
        <v>2306</v>
      </c>
      <c r="I798" s="514" t="str">
        <f t="shared" si="30"/>
        <v>EL16210200</v>
      </c>
      <c r="J798" s="841"/>
    </row>
    <row r="799" spans="1:10" x14ac:dyDescent="0.35">
      <c r="A799" s="800"/>
      <c r="B799" s="800"/>
      <c r="C799" s="800">
        <v>16</v>
      </c>
      <c r="D799" s="800"/>
      <c r="E799" s="800">
        <v>21</v>
      </c>
      <c r="F799" s="800"/>
      <c r="G799" s="174" t="s">
        <v>105</v>
      </c>
      <c r="H799" s="111" t="s">
        <v>2307</v>
      </c>
      <c r="I799" s="514" t="str">
        <f t="shared" si="30"/>
        <v>EL16210300</v>
      </c>
      <c r="J799" s="841"/>
    </row>
    <row r="800" spans="1:10" x14ac:dyDescent="0.35">
      <c r="A800" s="800"/>
      <c r="B800" s="800"/>
      <c r="C800" s="800">
        <v>16</v>
      </c>
      <c r="D800" s="800"/>
      <c r="E800" s="800">
        <v>21</v>
      </c>
      <c r="F800" s="800"/>
      <c r="G800" s="209" t="s">
        <v>107</v>
      </c>
      <c r="H800" s="186" t="s">
        <v>2308</v>
      </c>
      <c r="I800" s="522" t="str">
        <f t="shared" si="30"/>
        <v>EL16210400</v>
      </c>
      <c r="J800" s="841"/>
    </row>
    <row r="801" spans="1:10" x14ac:dyDescent="0.35">
      <c r="A801" s="800"/>
      <c r="B801" s="800"/>
      <c r="C801" s="800">
        <v>16</v>
      </c>
      <c r="D801" s="800"/>
      <c r="E801" s="198">
        <v>22</v>
      </c>
      <c r="F801" s="199" t="s">
        <v>2309</v>
      </c>
      <c r="G801" s="236" t="s">
        <v>82</v>
      </c>
      <c r="H801" s="237" t="s">
        <v>2310</v>
      </c>
      <c r="I801" s="832" t="str">
        <f t="shared" si="30"/>
        <v>EL16220100</v>
      </c>
      <c r="J801" s="841"/>
    </row>
    <row r="802" spans="1:10" x14ac:dyDescent="0.35">
      <c r="A802" s="800"/>
      <c r="B802" s="800"/>
      <c r="C802" s="800">
        <v>16</v>
      </c>
      <c r="D802" s="800"/>
      <c r="E802" s="800">
        <v>22</v>
      </c>
      <c r="F802" s="800"/>
      <c r="G802" s="174" t="s">
        <v>103</v>
      </c>
      <c r="H802" s="111" t="s">
        <v>2311</v>
      </c>
      <c r="I802" s="514" t="str">
        <f t="shared" si="30"/>
        <v>EL16220200</v>
      </c>
      <c r="J802" s="841"/>
    </row>
    <row r="803" spans="1:10" x14ac:dyDescent="0.35">
      <c r="A803" s="800"/>
      <c r="B803" s="800"/>
      <c r="C803" s="800">
        <v>16</v>
      </c>
      <c r="D803" s="800"/>
      <c r="E803" s="800">
        <v>22</v>
      </c>
      <c r="F803" s="800"/>
      <c r="G803" s="174" t="s">
        <v>105</v>
      </c>
      <c r="H803" s="111" t="s">
        <v>2312</v>
      </c>
      <c r="I803" s="514" t="str">
        <f t="shared" si="30"/>
        <v>EL16220300</v>
      </c>
      <c r="J803" s="841"/>
    </row>
    <row r="804" spans="1:10" x14ac:dyDescent="0.35">
      <c r="A804" s="800"/>
      <c r="B804" s="800"/>
      <c r="C804" s="800">
        <v>16</v>
      </c>
      <c r="D804" s="800"/>
      <c r="E804" s="800">
        <v>22</v>
      </c>
      <c r="F804" s="800"/>
      <c r="G804" s="174" t="s">
        <v>107</v>
      </c>
      <c r="H804" s="111" t="s">
        <v>2313</v>
      </c>
      <c r="I804" s="514" t="str">
        <f t="shared" si="30"/>
        <v>EL16220400</v>
      </c>
      <c r="J804" s="841"/>
    </row>
    <row r="805" spans="1:10" x14ac:dyDescent="0.35">
      <c r="A805" s="800"/>
      <c r="B805" s="800"/>
      <c r="C805" s="800">
        <v>16</v>
      </c>
      <c r="D805" s="800"/>
      <c r="E805" s="800">
        <v>22</v>
      </c>
      <c r="F805" s="800"/>
      <c r="G805" s="209" t="s">
        <v>109</v>
      </c>
      <c r="H805" s="186" t="s">
        <v>2314</v>
      </c>
      <c r="I805" s="522" t="str">
        <f t="shared" si="30"/>
        <v>EL16220500</v>
      </c>
      <c r="J805" s="841"/>
    </row>
    <row r="806" spans="1:10" x14ac:dyDescent="0.35">
      <c r="A806" s="800"/>
      <c r="B806" s="800"/>
      <c r="C806" s="800">
        <v>16</v>
      </c>
      <c r="D806" s="800"/>
      <c r="E806" s="198">
        <v>23</v>
      </c>
      <c r="F806" s="199" t="s">
        <v>2315</v>
      </c>
      <c r="G806" s="236" t="s">
        <v>82</v>
      </c>
      <c r="H806" s="237" t="s">
        <v>2316</v>
      </c>
      <c r="I806" s="832" t="str">
        <f t="shared" si="30"/>
        <v>EL16230100</v>
      </c>
      <c r="J806" s="841"/>
    </row>
    <row r="807" spans="1:10" x14ac:dyDescent="0.35">
      <c r="A807" s="800"/>
      <c r="B807" s="800"/>
      <c r="C807" s="800">
        <v>16</v>
      </c>
      <c r="D807" s="800"/>
      <c r="E807" s="800">
        <v>23</v>
      </c>
      <c r="F807" s="800"/>
      <c r="G807" s="174" t="s">
        <v>103</v>
      </c>
      <c r="H807" s="111" t="s">
        <v>2317</v>
      </c>
      <c r="I807" s="514" t="str">
        <f t="shared" si="30"/>
        <v>EL16230200</v>
      </c>
      <c r="J807" s="841"/>
    </row>
    <row r="808" spans="1:10" x14ac:dyDescent="0.35">
      <c r="A808" s="800"/>
      <c r="B808" s="800"/>
      <c r="C808" s="800">
        <v>16</v>
      </c>
      <c r="D808" s="800"/>
      <c r="E808" s="800">
        <v>23</v>
      </c>
      <c r="F808" s="800"/>
      <c r="G808" s="174" t="s">
        <v>105</v>
      </c>
      <c r="H808" s="111" t="s">
        <v>2318</v>
      </c>
      <c r="I808" s="514" t="str">
        <f t="shared" si="30"/>
        <v>EL16230300</v>
      </c>
      <c r="J808" s="841"/>
    </row>
    <row r="809" spans="1:10" x14ac:dyDescent="0.35">
      <c r="A809" s="800"/>
      <c r="B809" s="800"/>
      <c r="C809" s="800">
        <v>16</v>
      </c>
      <c r="D809" s="800"/>
      <c r="E809" s="800">
        <v>23</v>
      </c>
      <c r="F809" s="800"/>
      <c r="G809" s="209" t="s">
        <v>107</v>
      </c>
      <c r="H809" s="186" t="s">
        <v>2319</v>
      </c>
      <c r="I809" s="522" t="str">
        <f t="shared" si="30"/>
        <v>EL16230400</v>
      </c>
      <c r="J809" s="841"/>
    </row>
    <row r="810" spans="1:10" ht="29" x14ac:dyDescent="0.35">
      <c r="A810" s="800"/>
      <c r="B810" s="800"/>
      <c r="C810" s="800">
        <v>16</v>
      </c>
      <c r="D810" s="800"/>
      <c r="E810" s="366">
        <v>24</v>
      </c>
      <c r="F810" s="431" t="s">
        <v>2320</v>
      </c>
      <c r="G810" s="609" t="s">
        <v>82</v>
      </c>
      <c r="H810" s="317" t="s">
        <v>2321</v>
      </c>
      <c r="I810" s="905" t="str">
        <f t="shared" si="30"/>
        <v>EL16240100</v>
      </c>
      <c r="J810" s="841"/>
    </row>
    <row r="811" spans="1:10" x14ac:dyDescent="0.35">
      <c r="A811" s="800"/>
      <c r="B811" s="800"/>
      <c r="C811" s="800">
        <v>16</v>
      </c>
      <c r="D811" s="800"/>
      <c r="E811" s="800">
        <v>24</v>
      </c>
      <c r="F811" s="800"/>
      <c r="G811" s="174" t="s">
        <v>103</v>
      </c>
      <c r="H811" s="111" t="s">
        <v>2322</v>
      </c>
      <c r="I811" s="514" t="str">
        <f t="shared" si="30"/>
        <v>EL16240200</v>
      </c>
      <c r="J811" s="841"/>
    </row>
    <row r="812" spans="1:10" x14ac:dyDescent="0.35">
      <c r="A812" s="800"/>
      <c r="B812" s="800"/>
      <c r="C812" s="800">
        <v>16</v>
      </c>
      <c r="D812" s="800"/>
      <c r="E812" s="800">
        <v>24</v>
      </c>
      <c r="F812" s="800"/>
      <c r="G812" s="174" t="s">
        <v>105</v>
      </c>
      <c r="H812" s="111" t="s">
        <v>2323</v>
      </c>
      <c r="I812" s="514" t="str">
        <f t="shared" si="30"/>
        <v>EL16240300</v>
      </c>
      <c r="J812" s="841"/>
    </row>
    <row r="813" spans="1:10" x14ac:dyDescent="0.35">
      <c r="A813" s="800"/>
      <c r="B813" s="800"/>
      <c r="C813" s="800">
        <v>16</v>
      </c>
      <c r="D813" s="800"/>
      <c r="E813" s="800">
        <v>24</v>
      </c>
      <c r="F813" s="800"/>
      <c r="G813" s="174" t="s">
        <v>107</v>
      </c>
      <c r="H813" s="111" t="s">
        <v>2324</v>
      </c>
      <c r="I813" s="514" t="str">
        <f t="shared" si="30"/>
        <v>EL16240400</v>
      </c>
      <c r="J813" s="841"/>
    </row>
    <row r="814" spans="1:10" x14ac:dyDescent="0.35">
      <c r="A814" s="800"/>
      <c r="B814" s="800"/>
      <c r="C814" s="800">
        <v>16</v>
      </c>
      <c r="D814" s="800"/>
      <c r="E814" s="800">
        <v>24</v>
      </c>
      <c r="F814" s="800"/>
      <c r="G814" s="174" t="s">
        <v>109</v>
      </c>
      <c r="H814" s="111" t="s">
        <v>2325</v>
      </c>
      <c r="I814" s="514" t="str">
        <f t="shared" si="30"/>
        <v>EL16240500</v>
      </c>
      <c r="J814" s="841"/>
    </row>
    <row r="815" spans="1:10" x14ac:dyDescent="0.35">
      <c r="A815" s="800"/>
      <c r="B815" s="800"/>
      <c r="C815" s="800">
        <v>16</v>
      </c>
      <c r="D815" s="800"/>
      <c r="E815" s="800">
        <v>24</v>
      </c>
      <c r="F815" s="800"/>
      <c r="G815" s="174" t="s">
        <v>179</v>
      </c>
      <c r="H815" s="111" t="s">
        <v>2326</v>
      </c>
      <c r="I815" s="514" t="str">
        <f t="shared" si="30"/>
        <v>EL16240600</v>
      </c>
      <c r="J815" s="841"/>
    </row>
    <row r="816" spans="1:10" x14ac:dyDescent="0.35">
      <c r="A816" s="800"/>
      <c r="B816" s="800"/>
      <c r="C816" s="800">
        <v>16</v>
      </c>
      <c r="D816" s="800"/>
      <c r="E816" s="800">
        <v>24</v>
      </c>
      <c r="F816" s="800"/>
      <c r="G816" s="174" t="s">
        <v>181</v>
      </c>
      <c r="H816" s="111" t="s">
        <v>2327</v>
      </c>
      <c r="I816" s="514" t="str">
        <f t="shared" si="30"/>
        <v>EL16240700</v>
      </c>
      <c r="J816" s="841"/>
    </row>
    <row r="817" spans="1:10" x14ac:dyDescent="0.35">
      <c r="A817" s="800"/>
      <c r="B817" s="800"/>
      <c r="C817" s="800">
        <v>16</v>
      </c>
      <c r="D817" s="800"/>
      <c r="E817" s="800">
        <v>24</v>
      </c>
      <c r="F817" s="800"/>
      <c r="G817" s="174" t="s">
        <v>192</v>
      </c>
      <c r="H817" s="111" t="s">
        <v>2328</v>
      </c>
      <c r="I817" s="514" t="str">
        <f t="shared" si="30"/>
        <v>EL16240800</v>
      </c>
      <c r="J817" s="841"/>
    </row>
    <row r="818" spans="1:10" x14ac:dyDescent="0.35">
      <c r="A818" s="800"/>
      <c r="B818" s="800"/>
      <c r="C818" s="800">
        <v>16</v>
      </c>
      <c r="D818" s="800"/>
      <c r="E818" s="800">
        <v>24</v>
      </c>
      <c r="F818" s="800"/>
      <c r="G818" s="174" t="s">
        <v>260</v>
      </c>
      <c r="H818" s="111" t="s">
        <v>2329</v>
      </c>
      <c r="I818" s="514" t="str">
        <f t="shared" si="30"/>
        <v>EL16240900</v>
      </c>
      <c r="J818" s="841"/>
    </row>
    <row r="819" spans="1:10" x14ac:dyDescent="0.35">
      <c r="A819" s="800"/>
      <c r="B819" s="800"/>
      <c r="C819" s="800">
        <v>16</v>
      </c>
      <c r="D819" s="800"/>
      <c r="E819" s="800">
        <v>24</v>
      </c>
      <c r="F819" s="800"/>
      <c r="G819" s="174" t="s">
        <v>262</v>
      </c>
      <c r="H819" s="111" t="s">
        <v>2330</v>
      </c>
      <c r="I819" s="514" t="str">
        <f t="shared" si="30"/>
        <v>EL16241000</v>
      </c>
      <c r="J819" s="841"/>
    </row>
    <row r="820" spans="1:10" x14ac:dyDescent="0.35">
      <c r="A820" s="800"/>
      <c r="B820" s="800"/>
      <c r="C820" s="800">
        <v>16</v>
      </c>
      <c r="D820" s="800"/>
      <c r="E820" s="800">
        <v>24</v>
      </c>
      <c r="F820" s="800"/>
      <c r="G820" s="174" t="s">
        <v>382</v>
      </c>
      <c r="H820" s="111" t="s">
        <v>2331</v>
      </c>
      <c r="I820" s="514" t="str">
        <f t="shared" si="30"/>
        <v>EL16241100</v>
      </c>
      <c r="J820" s="841"/>
    </row>
    <row r="821" spans="1:10" x14ac:dyDescent="0.35">
      <c r="A821" s="800"/>
      <c r="B821" s="800"/>
      <c r="C821" s="800">
        <v>16</v>
      </c>
      <c r="D821" s="800"/>
      <c r="E821" s="800">
        <v>24</v>
      </c>
      <c r="F821" s="800"/>
      <c r="G821" s="174" t="s">
        <v>384</v>
      </c>
      <c r="H821" s="111" t="s">
        <v>2332</v>
      </c>
      <c r="I821" s="514" t="str">
        <f t="shared" si="30"/>
        <v>EL16241200</v>
      </c>
      <c r="J821" s="841"/>
    </row>
    <row r="822" spans="1:10" x14ac:dyDescent="0.35">
      <c r="A822" s="800"/>
      <c r="B822" s="800"/>
      <c r="C822" s="800">
        <v>16</v>
      </c>
      <c r="D822" s="800"/>
      <c r="E822" s="800">
        <v>24</v>
      </c>
      <c r="F822" s="800"/>
      <c r="G822" s="174" t="s">
        <v>386</v>
      </c>
      <c r="H822" s="111" t="s">
        <v>2333</v>
      </c>
      <c r="I822" s="514" t="str">
        <f t="shared" si="30"/>
        <v>EL16241300</v>
      </c>
      <c r="J822" s="841"/>
    </row>
    <row r="823" spans="1:10" x14ac:dyDescent="0.35">
      <c r="A823" s="800"/>
      <c r="B823" s="800"/>
      <c r="C823" s="800">
        <v>16</v>
      </c>
      <c r="D823" s="800"/>
      <c r="E823" s="800">
        <v>24</v>
      </c>
      <c r="F823" s="800"/>
      <c r="G823" s="174" t="s">
        <v>1077</v>
      </c>
      <c r="H823" s="111" t="s">
        <v>2334</v>
      </c>
      <c r="I823" s="514" t="str">
        <f t="shared" si="30"/>
        <v>EL16241400</v>
      </c>
      <c r="J823" s="841"/>
    </row>
    <row r="824" spans="1:10" x14ac:dyDescent="0.35">
      <c r="A824" s="800"/>
      <c r="B824" s="800"/>
      <c r="C824" s="800">
        <v>16</v>
      </c>
      <c r="D824" s="800"/>
      <c r="E824" s="800">
        <v>24</v>
      </c>
      <c r="F824" s="800"/>
      <c r="G824" s="174" t="s">
        <v>1079</v>
      </c>
      <c r="H824" s="111" t="s">
        <v>2335</v>
      </c>
      <c r="I824" s="514" t="str">
        <f t="shared" si="30"/>
        <v>EL16241500</v>
      </c>
      <c r="J824" s="841"/>
    </row>
    <row r="825" spans="1:10" x14ac:dyDescent="0.35">
      <c r="A825" s="800"/>
      <c r="B825" s="800"/>
      <c r="C825" s="800">
        <v>16</v>
      </c>
      <c r="D825" s="800"/>
      <c r="E825" s="800">
        <v>24</v>
      </c>
      <c r="F825" s="800"/>
      <c r="G825" s="174" t="s">
        <v>1081</v>
      </c>
      <c r="H825" s="111" t="s">
        <v>2336</v>
      </c>
      <c r="I825" s="514" t="str">
        <f t="shared" si="30"/>
        <v>EL16241600</v>
      </c>
      <c r="J825" s="841"/>
    </row>
    <row r="826" spans="1:10" x14ac:dyDescent="0.35">
      <c r="A826" s="800"/>
      <c r="B826" s="800"/>
      <c r="C826" s="800">
        <v>16</v>
      </c>
      <c r="D826" s="800"/>
      <c r="E826" s="800">
        <v>24</v>
      </c>
      <c r="F826" s="800"/>
      <c r="G826" s="174" t="s">
        <v>1083</v>
      </c>
      <c r="H826" s="111" t="s">
        <v>2337</v>
      </c>
      <c r="I826" s="514" t="str">
        <f t="shared" si="30"/>
        <v>EL16241700</v>
      </c>
      <c r="J826" s="841"/>
    </row>
    <row r="827" spans="1:10" x14ac:dyDescent="0.35">
      <c r="A827" s="800"/>
      <c r="B827" s="800"/>
      <c r="C827" s="800">
        <v>16</v>
      </c>
      <c r="D827" s="800"/>
      <c r="E827" s="800">
        <v>24</v>
      </c>
      <c r="F827" s="800"/>
      <c r="G827" s="174" t="s">
        <v>1085</v>
      </c>
      <c r="H827" s="111" t="s">
        <v>2338</v>
      </c>
      <c r="I827" s="514" t="str">
        <f t="shared" si="30"/>
        <v>EL16241800</v>
      </c>
      <c r="J827" s="841"/>
    </row>
    <row r="828" spans="1:10" x14ac:dyDescent="0.35">
      <c r="A828" s="800"/>
      <c r="B828" s="800"/>
      <c r="C828" s="800">
        <v>16</v>
      </c>
      <c r="D828" s="800"/>
      <c r="E828" s="800">
        <v>24</v>
      </c>
      <c r="F828" s="800"/>
      <c r="G828" s="174" t="s">
        <v>1087</v>
      </c>
      <c r="H828" s="111" t="s">
        <v>2339</v>
      </c>
      <c r="I828" s="514" t="str">
        <f t="shared" si="30"/>
        <v>EL16241900</v>
      </c>
      <c r="J828" s="841"/>
    </row>
    <row r="829" spans="1:10" x14ac:dyDescent="0.35">
      <c r="A829" s="800"/>
      <c r="B829" s="800"/>
      <c r="C829" s="800">
        <v>16</v>
      </c>
      <c r="D829" s="800"/>
      <c r="E829" s="800">
        <v>24</v>
      </c>
      <c r="F829" s="800"/>
      <c r="G829" s="209" t="s">
        <v>1089</v>
      </c>
      <c r="H829" s="186" t="s">
        <v>2340</v>
      </c>
      <c r="I829" s="522" t="str">
        <f t="shared" si="30"/>
        <v>EL16242000</v>
      </c>
      <c r="J829" s="841"/>
    </row>
    <row r="830" spans="1:10" x14ac:dyDescent="0.35">
      <c r="A830" s="800"/>
      <c r="B830" s="800"/>
      <c r="C830" s="800">
        <v>16</v>
      </c>
      <c r="D830" s="800"/>
      <c r="E830" s="463">
        <v>25</v>
      </c>
      <c r="F830" s="464" t="s">
        <v>2341</v>
      </c>
      <c r="G830" s="591" t="s">
        <v>82</v>
      </c>
      <c r="H830" s="741" t="s">
        <v>2342</v>
      </c>
      <c r="I830" s="899" t="str">
        <f t="shared" si="30"/>
        <v>EL16250100</v>
      </c>
      <c r="J830" s="841"/>
    </row>
    <row r="831" spans="1:10" x14ac:dyDescent="0.35">
      <c r="A831" s="800"/>
      <c r="B831" s="800"/>
      <c r="C831" s="800">
        <v>16</v>
      </c>
      <c r="D831" s="800"/>
      <c r="E831" s="800">
        <v>25</v>
      </c>
      <c r="F831" s="800"/>
      <c r="G831" s="174" t="s">
        <v>103</v>
      </c>
      <c r="H831" s="111" t="s">
        <v>2343</v>
      </c>
      <c r="I831" s="514" t="str">
        <f t="shared" si="30"/>
        <v>EL16250200</v>
      </c>
      <c r="J831" s="841"/>
    </row>
    <row r="832" spans="1:10" x14ac:dyDescent="0.35">
      <c r="A832" s="800"/>
      <c r="B832" s="800"/>
      <c r="C832" s="800">
        <v>16</v>
      </c>
      <c r="D832" s="800"/>
      <c r="E832" s="800">
        <v>25</v>
      </c>
      <c r="F832" s="800"/>
      <c r="G832" s="209" t="s">
        <v>105</v>
      </c>
      <c r="H832" s="186" t="s">
        <v>2344</v>
      </c>
      <c r="I832" s="522" t="str">
        <f t="shared" si="30"/>
        <v>EL16250300</v>
      </c>
      <c r="J832" s="841"/>
    </row>
    <row r="833" spans="1:10" x14ac:dyDescent="0.35">
      <c r="A833" s="800"/>
      <c r="B833" s="800"/>
      <c r="C833" s="800">
        <v>16</v>
      </c>
      <c r="D833" s="800"/>
      <c r="E833" s="603">
        <v>26</v>
      </c>
      <c r="F833" s="855" t="s">
        <v>2345</v>
      </c>
      <c r="G833" s="854" t="s">
        <v>82</v>
      </c>
      <c r="H833" s="852" t="s">
        <v>2346</v>
      </c>
      <c r="I833" s="901" t="str">
        <f t="shared" si="30"/>
        <v>EL16260100</v>
      </c>
      <c r="J833" s="841"/>
    </row>
    <row r="834" spans="1:10" x14ac:dyDescent="0.35">
      <c r="A834" s="800"/>
      <c r="B834" s="800"/>
      <c r="C834" s="800">
        <v>16</v>
      </c>
      <c r="D834" s="800"/>
      <c r="E834" s="661">
        <v>27</v>
      </c>
      <c r="F834" s="191" t="s">
        <v>2347</v>
      </c>
      <c r="G834" s="236" t="s">
        <v>82</v>
      </c>
      <c r="H834" s="237" t="s">
        <v>2348</v>
      </c>
      <c r="I834" s="832" t="str">
        <f t="shared" si="30"/>
        <v>EL16270100</v>
      </c>
      <c r="J834" s="841"/>
    </row>
    <row r="835" spans="1:10" x14ac:dyDescent="0.35">
      <c r="A835" s="800"/>
      <c r="B835" s="800"/>
      <c r="C835" s="800">
        <v>16</v>
      </c>
      <c r="D835" s="800"/>
      <c r="E835" s="800">
        <v>27</v>
      </c>
      <c r="F835" s="800"/>
      <c r="G835" s="174" t="s">
        <v>103</v>
      </c>
      <c r="H835" s="111" t="s">
        <v>2349</v>
      </c>
      <c r="I835" s="514" t="str">
        <f t="shared" si="30"/>
        <v>EL16270200</v>
      </c>
      <c r="J835" s="841"/>
    </row>
    <row r="836" spans="1:10" x14ac:dyDescent="0.35">
      <c r="A836" s="800"/>
      <c r="B836" s="800"/>
      <c r="C836" s="800">
        <v>16</v>
      </c>
      <c r="D836" s="800"/>
      <c r="E836" s="800">
        <v>27</v>
      </c>
      <c r="F836" s="800"/>
      <c r="G836" s="209" t="s">
        <v>105</v>
      </c>
      <c r="H836" s="186" t="s">
        <v>2350</v>
      </c>
      <c r="I836" s="522" t="str">
        <f t="shared" si="30"/>
        <v>EL16270300</v>
      </c>
      <c r="J836" s="841"/>
    </row>
    <row r="837" spans="1:10" x14ac:dyDescent="0.35">
      <c r="A837" s="800"/>
      <c r="B837" s="800"/>
      <c r="C837" s="800">
        <v>16</v>
      </c>
      <c r="D837" s="800"/>
      <c r="E837" s="198">
        <v>28</v>
      </c>
      <c r="F837" s="199" t="s">
        <v>2351</v>
      </c>
      <c r="G837" s="236" t="s">
        <v>82</v>
      </c>
      <c r="H837" s="237" t="s">
        <v>2352</v>
      </c>
      <c r="I837" s="832" t="str">
        <f t="shared" si="30"/>
        <v>EL16280100</v>
      </c>
      <c r="J837" s="841"/>
    </row>
    <row r="838" spans="1:10" x14ac:dyDescent="0.35">
      <c r="A838" s="800"/>
      <c r="B838" s="800"/>
      <c r="C838" s="800">
        <v>16</v>
      </c>
      <c r="D838" s="800"/>
      <c r="E838" s="800">
        <v>28</v>
      </c>
      <c r="F838" s="800"/>
      <c r="G838" s="174" t="s">
        <v>103</v>
      </c>
      <c r="H838" s="111" t="s">
        <v>2353</v>
      </c>
      <c r="I838" s="514" t="str">
        <f t="shared" si="30"/>
        <v>EL16280200</v>
      </c>
      <c r="J838" s="841"/>
    </row>
    <row r="839" spans="1:10" x14ac:dyDescent="0.35">
      <c r="A839" s="800"/>
      <c r="B839" s="800"/>
      <c r="C839" s="800">
        <v>16</v>
      </c>
      <c r="D839" s="800"/>
      <c r="E839" s="800">
        <v>28</v>
      </c>
      <c r="F839" s="800"/>
      <c r="G839" s="174" t="s">
        <v>105</v>
      </c>
      <c r="H839" s="111" t="s">
        <v>2354</v>
      </c>
      <c r="I839" s="514" t="str">
        <f t="shared" si="30"/>
        <v>EL16280300</v>
      </c>
      <c r="J839" s="841"/>
    </row>
    <row r="840" spans="1:10" x14ac:dyDescent="0.35">
      <c r="A840" s="800"/>
      <c r="B840" s="800"/>
      <c r="C840" s="800">
        <v>16</v>
      </c>
      <c r="D840" s="800"/>
      <c r="E840" s="800">
        <v>28</v>
      </c>
      <c r="F840" s="800"/>
      <c r="G840" s="174" t="s">
        <v>107</v>
      </c>
      <c r="H840" s="111" t="s">
        <v>2355</v>
      </c>
      <c r="I840" s="514" t="str">
        <f t="shared" si="30"/>
        <v>EL16280400</v>
      </c>
      <c r="J840" s="841"/>
    </row>
    <row r="841" spans="1:10" x14ac:dyDescent="0.35">
      <c r="A841" s="800"/>
      <c r="B841" s="800"/>
      <c r="C841" s="800">
        <v>16</v>
      </c>
      <c r="D841" s="800"/>
      <c r="E841" s="800">
        <v>28</v>
      </c>
      <c r="F841" s="800"/>
      <c r="G841" s="174" t="s">
        <v>109</v>
      </c>
      <c r="H841" s="111" t="s">
        <v>2356</v>
      </c>
      <c r="I841" s="514" t="str">
        <f t="shared" si="30"/>
        <v>EL16280500</v>
      </c>
      <c r="J841" s="841"/>
    </row>
    <row r="842" spans="1:10" x14ac:dyDescent="0.35">
      <c r="A842" s="800"/>
      <c r="B842" s="800"/>
      <c r="C842" s="800">
        <v>16</v>
      </c>
      <c r="D842" s="800"/>
      <c r="E842" s="800">
        <v>28</v>
      </c>
      <c r="F842" s="800"/>
      <c r="G842" s="174" t="s">
        <v>179</v>
      </c>
      <c r="H842" s="111" t="s">
        <v>2357</v>
      </c>
      <c r="I842" s="514" t="str">
        <f t="shared" si="30"/>
        <v>EL16280600</v>
      </c>
      <c r="J842" s="841"/>
    </row>
    <row r="843" spans="1:10" x14ac:dyDescent="0.35">
      <c r="A843" s="800"/>
      <c r="B843" s="800"/>
      <c r="C843" s="800">
        <v>16</v>
      </c>
      <c r="D843" s="800"/>
      <c r="E843" s="800">
        <v>28</v>
      </c>
      <c r="F843" s="800"/>
      <c r="G843" s="174" t="s">
        <v>181</v>
      </c>
      <c r="H843" s="111" t="s">
        <v>2358</v>
      </c>
      <c r="I843" s="514" t="str">
        <f t="shared" si="30"/>
        <v>EL16280700</v>
      </c>
      <c r="J843" s="841"/>
    </row>
    <row r="844" spans="1:10" x14ac:dyDescent="0.35">
      <c r="A844" s="800"/>
      <c r="B844" s="800"/>
      <c r="C844" s="800">
        <v>16</v>
      </c>
      <c r="D844" s="800"/>
      <c r="E844" s="800">
        <v>28</v>
      </c>
      <c r="F844" s="800"/>
      <c r="G844" s="174" t="s">
        <v>192</v>
      </c>
      <c r="H844" s="111" t="s">
        <v>2359</v>
      </c>
      <c r="I844" s="514" t="str">
        <f t="shared" si="30"/>
        <v>EL16280800</v>
      </c>
      <c r="J844" s="841"/>
    </row>
    <row r="845" spans="1:10" x14ac:dyDescent="0.35">
      <c r="A845" s="800"/>
      <c r="B845" s="800"/>
      <c r="C845" s="800">
        <v>16</v>
      </c>
      <c r="D845" s="800"/>
      <c r="E845" s="800">
        <v>28</v>
      </c>
      <c r="F845" s="800"/>
      <c r="G845" s="174" t="s">
        <v>260</v>
      </c>
      <c r="H845" s="111" t="s">
        <v>2360</v>
      </c>
      <c r="I845" s="514" t="str">
        <f t="shared" si="30"/>
        <v>EL16280900</v>
      </c>
      <c r="J845" s="841"/>
    </row>
    <row r="846" spans="1:10" x14ac:dyDescent="0.35">
      <c r="A846" s="800"/>
      <c r="B846" s="800"/>
      <c r="C846" s="800">
        <v>16</v>
      </c>
      <c r="D846" s="800"/>
      <c r="E846" s="800">
        <v>28</v>
      </c>
      <c r="F846" s="800"/>
      <c r="G846" s="174" t="s">
        <v>262</v>
      </c>
      <c r="H846" s="111" t="s">
        <v>2361</v>
      </c>
      <c r="I846" s="514" t="str">
        <f t="shared" si="30"/>
        <v>EL16281000</v>
      </c>
      <c r="J846" s="841"/>
    </row>
    <row r="847" spans="1:10" x14ac:dyDescent="0.35">
      <c r="A847" s="800"/>
      <c r="B847" s="800"/>
      <c r="C847" s="800">
        <v>16</v>
      </c>
      <c r="D847" s="800"/>
      <c r="E847" s="800">
        <v>28</v>
      </c>
      <c r="F847" s="800"/>
      <c r="G847" s="174" t="s">
        <v>382</v>
      </c>
      <c r="H847" s="111" t="s">
        <v>2362</v>
      </c>
      <c r="I847" s="514" t="str">
        <f t="shared" si="30"/>
        <v>EL16281100</v>
      </c>
      <c r="J847" s="841"/>
    </row>
    <row r="848" spans="1:10" x14ac:dyDescent="0.35">
      <c r="A848" s="800"/>
      <c r="B848" s="800"/>
      <c r="C848" s="800">
        <v>16</v>
      </c>
      <c r="D848" s="800"/>
      <c r="E848" s="800">
        <v>28</v>
      </c>
      <c r="F848" s="800"/>
      <c r="G848" s="174" t="s">
        <v>384</v>
      </c>
      <c r="H848" s="111" t="s">
        <v>2363</v>
      </c>
      <c r="I848" s="514" t="str">
        <f t="shared" si="30"/>
        <v>EL16281200</v>
      </c>
      <c r="J848" s="841"/>
    </row>
    <row r="849" spans="1:10" x14ac:dyDescent="0.35">
      <c r="A849" s="800"/>
      <c r="B849" s="800"/>
      <c r="C849" s="800">
        <v>16</v>
      </c>
      <c r="D849" s="800"/>
      <c r="E849" s="800">
        <v>28</v>
      </c>
      <c r="F849" s="800"/>
      <c r="G849" s="174" t="s">
        <v>386</v>
      </c>
      <c r="H849" s="111" t="s">
        <v>2364</v>
      </c>
      <c r="I849" s="514" t="str">
        <f t="shared" si="30"/>
        <v>EL16281300</v>
      </c>
      <c r="J849" s="841"/>
    </row>
    <row r="850" spans="1:10" x14ac:dyDescent="0.35">
      <c r="A850" s="800"/>
      <c r="B850" s="800"/>
      <c r="C850" s="800">
        <v>16</v>
      </c>
      <c r="D850" s="800"/>
      <c r="E850" s="800">
        <v>28</v>
      </c>
      <c r="F850" s="800"/>
      <c r="G850" s="174" t="s">
        <v>1077</v>
      </c>
      <c r="H850" s="111" t="s">
        <v>2365</v>
      </c>
      <c r="I850" s="514" t="str">
        <f t="shared" si="30"/>
        <v>EL16281400</v>
      </c>
      <c r="J850" s="841"/>
    </row>
    <row r="851" spans="1:10" x14ac:dyDescent="0.35">
      <c r="A851" s="800"/>
      <c r="B851" s="800"/>
      <c r="C851" s="800">
        <v>16</v>
      </c>
      <c r="D851" s="800"/>
      <c r="E851" s="800">
        <v>28</v>
      </c>
      <c r="F851" s="800"/>
      <c r="G851" s="174" t="s">
        <v>1079</v>
      </c>
      <c r="H851" s="111" t="s">
        <v>2366</v>
      </c>
      <c r="I851" s="514" t="str">
        <f t="shared" si="30"/>
        <v>EL16281500</v>
      </c>
      <c r="J851" s="841"/>
    </row>
    <row r="852" spans="1:10" x14ac:dyDescent="0.35">
      <c r="A852" s="800"/>
      <c r="B852" s="800"/>
      <c r="C852" s="800">
        <v>16</v>
      </c>
      <c r="D852" s="800"/>
      <c r="E852" s="800">
        <v>28</v>
      </c>
      <c r="F852" s="800"/>
      <c r="G852" s="209" t="s">
        <v>1081</v>
      </c>
      <c r="H852" s="186" t="s">
        <v>2367</v>
      </c>
      <c r="I852" s="522" t="str">
        <f t="shared" si="30"/>
        <v>EL16281600</v>
      </c>
      <c r="J852" s="841"/>
    </row>
    <row r="853" spans="1:10" x14ac:dyDescent="0.35">
      <c r="A853" s="800"/>
      <c r="B853" s="800"/>
      <c r="C853" s="800">
        <v>16</v>
      </c>
      <c r="D853" s="800"/>
      <c r="E853" s="198">
        <v>29</v>
      </c>
      <c r="F853" s="199" t="s">
        <v>2368</v>
      </c>
      <c r="G853" s="236" t="s">
        <v>82</v>
      </c>
      <c r="H853" s="237" t="s">
        <v>2369</v>
      </c>
      <c r="I853" s="832" t="str">
        <f t="shared" si="30"/>
        <v>EL16290100</v>
      </c>
      <c r="J853" s="841"/>
    </row>
    <row r="854" spans="1:10" x14ac:dyDescent="0.35">
      <c r="A854" s="800"/>
      <c r="B854" s="800"/>
      <c r="C854" s="800">
        <v>16</v>
      </c>
      <c r="D854" s="800"/>
      <c r="E854" s="800">
        <v>29</v>
      </c>
      <c r="F854" s="800"/>
      <c r="G854" s="174" t="s">
        <v>103</v>
      </c>
      <c r="H854" s="111" t="s">
        <v>2370</v>
      </c>
      <c r="I854" s="514" t="str">
        <f t="shared" si="30"/>
        <v>EL16290200</v>
      </c>
      <c r="J854" s="841"/>
    </row>
    <row r="855" spans="1:10" x14ac:dyDescent="0.35">
      <c r="A855" s="800"/>
      <c r="B855" s="800"/>
      <c r="C855" s="800">
        <v>16</v>
      </c>
      <c r="D855" s="800"/>
      <c r="E855" s="800">
        <v>29</v>
      </c>
      <c r="F855" s="800"/>
      <c r="G855" s="174" t="s">
        <v>105</v>
      </c>
      <c r="H855" s="111" t="s">
        <v>2371</v>
      </c>
      <c r="I855" s="514" t="str">
        <f t="shared" si="30"/>
        <v>EL16290300</v>
      </c>
      <c r="J855" s="841"/>
    </row>
    <row r="856" spans="1:10" x14ac:dyDescent="0.35">
      <c r="A856" s="800"/>
      <c r="B856" s="800"/>
      <c r="C856" s="800">
        <v>16</v>
      </c>
      <c r="D856" s="800"/>
      <c r="E856" s="800">
        <v>29</v>
      </c>
      <c r="F856" s="800"/>
      <c r="G856" s="174" t="s">
        <v>107</v>
      </c>
      <c r="H856" s="111" t="s">
        <v>2372</v>
      </c>
      <c r="I856" s="514" t="str">
        <f t="shared" si="30"/>
        <v>EL16290400</v>
      </c>
      <c r="J856" s="841"/>
    </row>
    <row r="857" spans="1:10" x14ac:dyDescent="0.35">
      <c r="A857" s="800"/>
      <c r="B857" s="800"/>
      <c r="C857" s="800">
        <v>16</v>
      </c>
      <c r="D857" s="800"/>
      <c r="E857" s="800">
        <v>29</v>
      </c>
      <c r="F857" s="800"/>
      <c r="G857" s="174" t="s">
        <v>109</v>
      </c>
      <c r="H857" s="111" t="s">
        <v>2373</v>
      </c>
      <c r="I857" s="514" t="str">
        <f t="shared" si="30"/>
        <v>EL16290500</v>
      </c>
      <c r="J857" s="841"/>
    </row>
    <row r="858" spans="1:10" x14ac:dyDescent="0.35">
      <c r="A858" s="800"/>
      <c r="B858" s="800"/>
      <c r="C858" s="800">
        <v>16</v>
      </c>
      <c r="D858" s="800"/>
      <c r="E858" s="800">
        <v>29</v>
      </c>
      <c r="F858" s="800"/>
      <c r="G858" s="174" t="s">
        <v>179</v>
      </c>
      <c r="H858" s="111" t="s">
        <v>2374</v>
      </c>
      <c r="I858" s="514" t="str">
        <f t="shared" si="30"/>
        <v>EL16290600</v>
      </c>
      <c r="J858" s="841"/>
    </row>
    <row r="859" spans="1:10" x14ac:dyDescent="0.35">
      <c r="A859" s="800"/>
      <c r="B859" s="800"/>
      <c r="C859" s="800">
        <v>16</v>
      </c>
      <c r="D859" s="800"/>
      <c r="E859" s="800">
        <v>29</v>
      </c>
      <c r="F859" s="800"/>
      <c r="G859" s="174" t="s">
        <v>181</v>
      </c>
      <c r="H859" s="111" t="s">
        <v>2375</v>
      </c>
      <c r="I859" s="514" t="str">
        <f t="shared" si="30"/>
        <v>EL16290700</v>
      </c>
      <c r="J859" s="841"/>
    </row>
    <row r="860" spans="1:10" x14ac:dyDescent="0.35">
      <c r="A860" s="800"/>
      <c r="B860" s="800"/>
      <c r="C860" s="800">
        <v>16</v>
      </c>
      <c r="D860" s="800"/>
      <c r="E860" s="800">
        <v>29</v>
      </c>
      <c r="F860" s="800"/>
      <c r="G860" s="174" t="s">
        <v>192</v>
      </c>
      <c r="H860" s="111" t="s">
        <v>2376</v>
      </c>
      <c r="I860" s="514" t="str">
        <f t="shared" si="30"/>
        <v>EL16290800</v>
      </c>
      <c r="J860" s="841"/>
    </row>
    <row r="861" spans="1:10" x14ac:dyDescent="0.35">
      <c r="A861" s="800"/>
      <c r="B861" s="800"/>
      <c r="C861" s="800">
        <v>16</v>
      </c>
      <c r="D861" s="800"/>
      <c r="E861" s="800">
        <v>29</v>
      </c>
      <c r="F861" s="800"/>
      <c r="G861" s="174" t="s">
        <v>260</v>
      </c>
      <c r="H861" s="111" t="s">
        <v>2377</v>
      </c>
      <c r="I861" s="514" t="str">
        <f t="shared" ref="I861:I866" si="31">$A$4&amp;C861&amp;E861&amp;G861&amp;"00"</f>
        <v>EL16290900</v>
      </c>
      <c r="J861" s="841"/>
    </row>
    <row r="862" spans="1:10" x14ac:dyDescent="0.35">
      <c r="A862" s="800"/>
      <c r="B862" s="800"/>
      <c r="C862" s="800">
        <v>16</v>
      </c>
      <c r="D862" s="800"/>
      <c r="E862" s="800">
        <v>29</v>
      </c>
      <c r="F862" s="800"/>
      <c r="G862" s="174" t="s">
        <v>262</v>
      </c>
      <c r="H862" s="111" t="s">
        <v>2378</v>
      </c>
      <c r="I862" s="514" t="str">
        <f t="shared" si="31"/>
        <v>EL16291000</v>
      </c>
      <c r="J862" s="841"/>
    </row>
    <row r="863" spans="1:10" x14ac:dyDescent="0.35">
      <c r="A863" s="800"/>
      <c r="B863" s="800"/>
      <c r="C863" s="800">
        <v>16</v>
      </c>
      <c r="D863" s="800"/>
      <c r="E863" s="800">
        <v>29</v>
      </c>
      <c r="F863" s="800"/>
      <c r="G863" s="174" t="s">
        <v>382</v>
      </c>
      <c r="H863" s="111" t="s">
        <v>2379</v>
      </c>
      <c r="I863" s="514" t="str">
        <f t="shared" si="31"/>
        <v>EL16291100</v>
      </c>
      <c r="J863" s="841"/>
    </row>
    <row r="864" spans="1:10" x14ac:dyDescent="0.35">
      <c r="A864" s="800"/>
      <c r="B864" s="800"/>
      <c r="C864" s="800">
        <v>16</v>
      </c>
      <c r="D864" s="800"/>
      <c r="E864" s="800">
        <v>29</v>
      </c>
      <c r="F864" s="800"/>
      <c r="G864" s="174" t="s">
        <v>384</v>
      </c>
      <c r="H864" s="111" t="s">
        <v>2380</v>
      </c>
      <c r="I864" s="514" t="str">
        <f t="shared" si="31"/>
        <v>EL16291200</v>
      </c>
      <c r="J864" s="841"/>
    </row>
    <row r="865" spans="1:10" x14ac:dyDescent="0.35">
      <c r="A865" s="800"/>
      <c r="B865" s="800"/>
      <c r="C865" s="800">
        <v>16</v>
      </c>
      <c r="D865" s="800"/>
      <c r="E865" s="800">
        <v>29</v>
      </c>
      <c r="F865" s="800"/>
      <c r="G865" s="174" t="s">
        <v>386</v>
      </c>
      <c r="H865" s="111" t="s">
        <v>2381</v>
      </c>
      <c r="I865" s="514" t="str">
        <f t="shared" si="31"/>
        <v>EL16291300</v>
      </c>
      <c r="J865" s="841"/>
    </row>
    <row r="866" spans="1:10" x14ac:dyDescent="0.35">
      <c r="A866" s="800"/>
      <c r="B866" s="800"/>
      <c r="C866" s="800">
        <v>16</v>
      </c>
      <c r="D866" s="800"/>
      <c r="E866" s="800">
        <v>29</v>
      </c>
      <c r="F866" s="800"/>
      <c r="G866" s="209" t="s">
        <v>1077</v>
      </c>
      <c r="H866" s="186" t="s">
        <v>2382</v>
      </c>
      <c r="I866" s="522" t="str">
        <f t="shared" si="31"/>
        <v>EL16291400</v>
      </c>
      <c r="J866" s="841"/>
    </row>
    <row r="867" spans="1:10" x14ac:dyDescent="0.35">
      <c r="A867" s="800"/>
      <c r="B867" s="800"/>
      <c r="C867" s="800">
        <v>16</v>
      </c>
      <c r="D867" s="800"/>
      <c r="E867" s="900">
        <v>30</v>
      </c>
      <c r="F867" s="850" t="s">
        <v>2383</v>
      </c>
      <c r="G867" s="854"/>
      <c r="H867" s="852" t="s">
        <v>1479</v>
      </c>
      <c r="I867" s="901"/>
      <c r="J867" s="841"/>
    </row>
    <row r="868" spans="1:10" x14ac:dyDescent="0.35">
      <c r="A868" s="800"/>
      <c r="B868" s="800"/>
      <c r="C868" s="800">
        <v>16</v>
      </c>
      <c r="D868" s="800"/>
      <c r="E868" s="235">
        <v>31</v>
      </c>
      <c r="F868" s="191" t="s">
        <v>2384</v>
      </c>
      <c r="G868" s="236" t="s">
        <v>82</v>
      </c>
      <c r="H868" s="237" t="s">
        <v>2385</v>
      </c>
      <c r="I868" s="832" t="str">
        <f t="shared" ref="I868:I906" si="32">$A$4&amp;C868&amp;E868&amp;G868&amp;"00"</f>
        <v>EL16310100</v>
      </c>
      <c r="J868" s="841"/>
    </row>
    <row r="869" spans="1:10" x14ac:dyDescent="0.35">
      <c r="A869" s="800"/>
      <c r="B869" s="800"/>
      <c r="C869" s="800">
        <v>16</v>
      </c>
      <c r="D869" s="800"/>
      <c r="E869" s="800">
        <v>31</v>
      </c>
      <c r="F869" s="800"/>
      <c r="G869" s="174" t="s">
        <v>103</v>
      </c>
      <c r="H869" s="111" t="s">
        <v>2386</v>
      </c>
      <c r="I869" s="514" t="str">
        <f t="shared" si="32"/>
        <v>EL16310200</v>
      </c>
      <c r="J869" s="841"/>
    </row>
    <row r="870" spans="1:10" x14ac:dyDescent="0.35">
      <c r="A870" s="800"/>
      <c r="B870" s="800"/>
      <c r="C870" s="800">
        <v>16</v>
      </c>
      <c r="D870" s="800"/>
      <c r="E870" s="800">
        <v>31</v>
      </c>
      <c r="F870" s="800"/>
      <c r="G870" s="174" t="s">
        <v>105</v>
      </c>
      <c r="H870" s="111" t="s">
        <v>2387</v>
      </c>
      <c r="I870" s="514" t="str">
        <f t="shared" si="32"/>
        <v>EL16310300</v>
      </c>
      <c r="J870" s="841"/>
    </row>
    <row r="871" spans="1:10" x14ac:dyDescent="0.35">
      <c r="A871" s="800"/>
      <c r="B871" s="800"/>
      <c r="C871" s="800">
        <v>16</v>
      </c>
      <c r="D871" s="800"/>
      <c r="E871" s="800">
        <v>31</v>
      </c>
      <c r="F871" s="800"/>
      <c r="G871" s="174" t="s">
        <v>107</v>
      </c>
      <c r="H871" s="111" t="s">
        <v>2388</v>
      </c>
      <c r="I871" s="514" t="str">
        <f t="shared" si="32"/>
        <v>EL16310400</v>
      </c>
      <c r="J871" s="841"/>
    </row>
    <row r="872" spans="1:10" x14ac:dyDescent="0.35">
      <c r="A872" s="800"/>
      <c r="B872" s="800"/>
      <c r="C872" s="800">
        <v>16</v>
      </c>
      <c r="D872" s="800"/>
      <c r="E872" s="800">
        <v>31</v>
      </c>
      <c r="F872" s="800"/>
      <c r="G872" s="174" t="s">
        <v>109</v>
      </c>
      <c r="H872" s="111" t="s">
        <v>2389</v>
      </c>
      <c r="I872" s="514" t="str">
        <f t="shared" si="32"/>
        <v>EL16310500</v>
      </c>
      <c r="J872" s="841"/>
    </row>
    <row r="873" spans="1:10" x14ac:dyDescent="0.35">
      <c r="A873" s="800"/>
      <c r="B873" s="800"/>
      <c r="C873" s="800">
        <v>16</v>
      </c>
      <c r="D873" s="800"/>
      <c r="E873" s="800">
        <v>31</v>
      </c>
      <c r="F873" s="800"/>
      <c r="G873" s="174" t="s">
        <v>179</v>
      </c>
      <c r="H873" s="111" t="s">
        <v>2390</v>
      </c>
      <c r="I873" s="514" t="str">
        <f t="shared" si="32"/>
        <v>EL16310600</v>
      </c>
      <c r="J873" s="841"/>
    </row>
    <row r="874" spans="1:10" x14ac:dyDescent="0.35">
      <c r="A874" s="800"/>
      <c r="B874" s="800"/>
      <c r="C874" s="800">
        <v>16</v>
      </c>
      <c r="D874" s="800"/>
      <c r="E874" s="800">
        <v>31</v>
      </c>
      <c r="F874" s="800"/>
      <c r="G874" s="174" t="s">
        <v>181</v>
      </c>
      <c r="H874" s="111" t="s">
        <v>2391</v>
      </c>
      <c r="I874" s="514" t="str">
        <f t="shared" si="32"/>
        <v>EL16310700</v>
      </c>
      <c r="J874" s="841"/>
    </row>
    <row r="875" spans="1:10" x14ac:dyDescent="0.35">
      <c r="A875" s="800"/>
      <c r="B875" s="800"/>
      <c r="C875" s="800">
        <v>16</v>
      </c>
      <c r="D875" s="800"/>
      <c r="E875" s="800">
        <v>31</v>
      </c>
      <c r="F875" s="800"/>
      <c r="G875" s="174" t="s">
        <v>192</v>
      </c>
      <c r="H875" s="111" t="s">
        <v>2392</v>
      </c>
      <c r="I875" s="514" t="str">
        <f t="shared" si="32"/>
        <v>EL16310800</v>
      </c>
      <c r="J875" s="841"/>
    </row>
    <row r="876" spans="1:10" x14ac:dyDescent="0.35">
      <c r="A876" s="800"/>
      <c r="B876" s="800"/>
      <c r="C876" s="800">
        <v>16</v>
      </c>
      <c r="D876" s="800"/>
      <c r="E876" s="800">
        <v>31</v>
      </c>
      <c r="F876" s="800"/>
      <c r="G876" s="174" t="s">
        <v>260</v>
      </c>
      <c r="H876" s="111" t="s">
        <v>2393</v>
      </c>
      <c r="I876" s="514" t="str">
        <f t="shared" si="32"/>
        <v>EL16310900</v>
      </c>
      <c r="J876" s="841"/>
    </row>
    <row r="877" spans="1:10" x14ac:dyDescent="0.35">
      <c r="A877" s="800"/>
      <c r="B877" s="800"/>
      <c r="C877" s="800">
        <v>16</v>
      </c>
      <c r="D877" s="800"/>
      <c r="E877" s="800">
        <v>31</v>
      </c>
      <c r="F877" s="800"/>
      <c r="G877" s="174" t="s">
        <v>262</v>
      </c>
      <c r="H877" s="111" t="s">
        <v>2394</v>
      </c>
      <c r="I877" s="514" t="str">
        <f t="shared" si="32"/>
        <v>EL16311000</v>
      </c>
      <c r="J877" s="841"/>
    </row>
    <row r="878" spans="1:10" x14ac:dyDescent="0.35">
      <c r="A878" s="800"/>
      <c r="B878" s="800"/>
      <c r="C878" s="800">
        <v>16</v>
      </c>
      <c r="D878" s="800"/>
      <c r="E878" s="800">
        <v>31</v>
      </c>
      <c r="F878" s="800"/>
      <c r="G878" s="174" t="s">
        <v>382</v>
      </c>
      <c r="H878" s="111" t="s">
        <v>2395</v>
      </c>
      <c r="I878" s="514" t="str">
        <f t="shared" si="32"/>
        <v>EL16311100</v>
      </c>
      <c r="J878" s="841"/>
    </row>
    <row r="879" spans="1:10" x14ac:dyDescent="0.35">
      <c r="A879" s="800"/>
      <c r="B879" s="800"/>
      <c r="C879" s="800">
        <v>16</v>
      </c>
      <c r="D879" s="800"/>
      <c r="E879" s="800">
        <v>31</v>
      </c>
      <c r="F879" s="800"/>
      <c r="G879" s="174" t="s">
        <v>384</v>
      </c>
      <c r="H879" s="111" t="s">
        <v>2396</v>
      </c>
      <c r="I879" s="514" t="str">
        <f t="shared" si="32"/>
        <v>EL16311200</v>
      </c>
      <c r="J879" s="841"/>
    </row>
    <row r="880" spans="1:10" x14ac:dyDescent="0.35">
      <c r="A880" s="800"/>
      <c r="B880" s="800"/>
      <c r="C880" s="800">
        <v>16</v>
      </c>
      <c r="D880" s="800"/>
      <c r="E880" s="800">
        <v>31</v>
      </c>
      <c r="F880" s="800"/>
      <c r="G880" s="174" t="s">
        <v>386</v>
      </c>
      <c r="H880" s="111" t="s">
        <v>2397</v>
      </c>
      <c r="I880" s="514" t="str">
        <f t="shared" si="32"/>
        <v>EL16311300</v>
      </c>
      <c r="J880" s="841"/>
    </row>
    <row r="881" spans="1:10" x14ac:dyDescent="0.35">
      <c r="A881" s="800"/>
      <c r="B881" s="800"/>
      <c r="C881" s="800">
        <v>16</v>
      </c>
      <c r="D881" s="800"/>
      <c r="E881" s="800">
        <v>31</v>
      </c>
      <c r="F881" s="800"/>
      <c r="G881" s="174" t="s">
        <v>1077</v>
      </c>
      <c r="H881" s="111" t="s">
        <v>2398</v>
      </c>
      <c r="I881" s="514" t="str">
        <f t="shared" si="32"/>
        <v>EL16311400</v>
      </c>
      <c r="J881" s="841"/>
    </row>
    <row r="882" spans="1:10" x14ac:dyDescent="0.35">
      <c r="A882" s="800"/>
      <c r="B882" s="800"/>
      <c r="C882" s="800">
        <v>16</v>
      </c>
      <c r="D882" s="800"/>
      <c r="E882" s="800">
        <v>31</v>
      </c>
      <c r="F882" s="800"/>
      <c r="G882" s="174" t="s">
        <v>1079</v>
      </c>
      <c r="H882" s="111" t="s">
        <v>2399</v>
      </c>
      <c r="I882" s="514" t="str">
        <f t="shared" si="32"/>
        <v>EL16311500</v>
      </c>
      <c r="J882" s="841"/>
    </row>
    <row r="883" spans="1:10" x14ac:dyDescent="0.35">
      <c r="A883" s="800"/>
      <c r="B883" s="800"/>
      <c r="C883" s="800">
        <v>16</v>
      </c>
      <c r="D883" s="800"/>
      <c r="E883" s="800">
        <v>31</v>
      </c>
      <c r="F883" s="800"/>
      <c r="G883" s="174" t="s">
        <v>1081</v>
      </c>
      <c r="H883" s="111" t="s">
        <v>2400</v>
      </c>
      <c r="I883" s="514" t="str">
        <f t="shared" si="32"/>
        <v>EL16311600</v>
      </c>
      <c r="J883" s="841"/>
    </row>
    <row r="884" spans="1:10" x14ac:dyDescent="0.35">
      <c r="A884" s="800"/>
      <c r="B884" s="800"/>
      <c r="C884" s="800">
        <v>16</v>
      </c>
      <c r="D884" s="800"/>
      <c r="E884" s="800">
        <v>31</v>
      </c>
      <c r="F884" s="800"/>
      <c r="G884" s="174" t="s">
        <v>1083</v>
      </c>
      <c r="H884" s="111" t="s">
        <v>2401</v>
      </c>
      <c r="I884" s="514" t="str">
        <f t="shared" si="32"/>
        <v>EL16311700</v>
      </c>
      <c r="J884" s="841"/>
    </row>
    <row r="885" spans="1:10" x14ac:dyDescent="0.35">
      <c r="A885" s="800"/>
      <c r="B885" s="800"/>
      <c r="C885" s="800">
        <v>16</v>
      </c>
      <c r="D885" s="800"/>
      <c r="E885" s="800">
        <v>31</v>
      </c>
      <c r="F885" s="800"/>
      <c r="G885" s="174" t="s">
        <v>1085</v>
      </c>
      <c r="H885" s="111" t="s">
        <v>2402</v>
      </c>
      <c r="I885" s="514" t="str">
        <f t="shared" si="32"/>
        <v>EL16311800</v>
      </c>
      <c r="J885" s="841"/>
    </row>
    <row r="886" spans="1:10" x14ac:dyDescent="0.35">
      <c r="A886" s="800"/>
      <c r="B886" s="800"/>
      <c r="C886" s="800">
        <v>16</v>
      </c>
      <c r="D886" s="800"/>
      <c r="E886" s="800">
        <v>31</v>
      </c>
      <c r="F886" s="800"/>
      <c r="G886" s="209" t="s">
        <v>1087</v>
      </c>
      <c r="H886" s="186" t="s">
        <v>2403</v>
      </c>
      <c r="I886" s="522" t="str">
        <f t="shared" si="32"/>
        <v>EL16311900</v>
      </c>
      <c r="J886" s="841"/>
    </row>
    <row r="887" spans="1:10" x14ac:dyDescent="0.35">
      <c r="A887" s="800"/>
      <c r="B887" s="800"/>
      <c r="C887" s="800">
        <v>16</v>
      </c>
      <c r="D887" s="800"/>
      <c r="E887" s="532">
        <v>32</v>
      </c>
      <c r="F887" s="199" t="s">
        <v>2404</v>
      </c>
      <c r="G887" s="236" t="s">
        <v>82</v>
      </c>
      <c r="H887" s="237" t="s">
        <v>2405</v>
      </c>
      <c r="I887" s="832" t="str">
        <f t="shared" si="32"/>
        <v>EL16320100</v>
      </c>
      <c r="J887" s="841"/>
    </row>
    <row r="888" spans="1:10" x14ac:dyDescent="0.35">
      <c r="A888" s="800"/>
      <c r="B888" s="800"/>
      <c r="C888" s="800">
        <v>16</v>
      </c>
      <c r="D888" s="800"/>
      <c r="E888" s="800">
        <v>32</v>
      </c>
      <c r="F888" s="800"/>
      <c r="G888" s="209" t="s">
        <v>103</v>
      </c>
      <c r="H888" s="186" t="s">
        <v>2406</v>
      </c>
      <c r="I888" s="522" t="str">
        <f t="shared" si="32"/>
        <v>EL16320200</v>
      </c>
      <c r="J888" s="841"/>
    </row>
    <row r="889" spans="1:10" x14ac:dyDescent="0.35">
      <c r="A889" s="800"/>
      <c r="B889" s="800"/>
      <c r="C889" s="800">
        <v>16</v>
      </c>
      <c r="D889" s="800"/>
      <c r="E889" s="532">
        <v>33</v>
      </c>
      <c r="F889" s="199" t="s">
        <v>2407</v>
      </c>
      <c r="G889" s="236" t="s">
        <v>82</v>
      </c>
      <c r="H889" s="237" t="s">
        <v>2408</v>
      </c>
      <c r="I889" s="832" t="str">
        <f t="shared" si="32"/>
        <v>EL16330100</v>
      </c>
      <c r="J889" s="841"/>
    </row>
    <row r="890" spans="1:10" x14ac:dyDescent="0.35">
      <c r="A890" s="800"/>
      <c r="B890" s="800"/>
      <c r="C890" s="800">
        <v>16</v>
      </c>
      <c r="D890" s="800"/>
      <c r="E890" s="800">
        <v>33</v>
      </c>
      <c r="F890" s="800"/>
      <c r="G890" s="174" t="s">
        <v>103</v>
      </c>
      <c r="H890" s="111" t="s">
        <v>2409</v>
      </c>
      <c r="I890" s="514" t="str">
        <f t="shared" si="32"/>
        <v>EL16330200</v>
      </c>
      <c r="J890" s="841"/>
    </row>
    <row r="891" spans="1:10" x14ac:dyDescent="0.35">
      <c r="A891" s="800"/>
      <c r="B891" s="800"/>
      <c r="C891" s="800">
        <v>16</v>
      </c>
      <c r="D891" s="800"/>
      <c r="E891" s="800">
        <v>33</v>
      </c>
      <c r="F891" s="800"/>
      <c r="G891" s="174" t="s">
        <v>105</v>
      </c>
      <c r="H891" s="111" t="s">
        <v>2410</v>
      </c>
      <c r="I891" s="514" t="str">
        <f t="shared" si="32"/>
        <v>EL16330300</v>
      </c>
      <c r="J891" s="841"/>
    </row>
    <row r="892" spans="1:10" x14ac:dyDescent="0.35">
      <c r="A892" s="800"/>
      <c r="B892" s="800"/>
      <c r="C892" s="800">
        <v>16</v>
      </c>
      <c r="D892" s="800"/>
      <c r="E892" s="800">
        <v>33</v>
      </c>
      <c r="F892" s="800"/>
      <c r="G892" s="174" t="s">
        <v>107</v>
      </c>
      <c r="H892" s="111" t="s">
        <v>2411</v>
      </c>
      <c r="I892" s="514" t="str">
        <f t="shared" si="32"/>
        <v>EL16330400</v>
      </c>
      <c r="J892" s="841"/>
    </row>
    <row r="893" spans="1:10" x14ac:dyDescent="0.35">
      <c r="A893" s="800"/>
      <c r="B893" s="800"/>
      <c r="C893" s="800">
        <v>16</v>
      </c>
      <c r="D893" s="800"/>
      <c r="E893" s="800">
        <v>33</v>
      </c>
      <c r="F893" s="800"/>
      <c r="G893" s="210" t="s">
        <v>109</v>
      </c>
      <c r="H893" s="126" t="s">
        <v>2412</v>
      </c>
      <c r="I893" s="530" t="str">
        <f t="shared" si="32"/>
        <v>EL16330500</v>
      </c>
      <c r="J893" s="841"/>
    </row>
    <row r="894" spans="1:10" x14ac:dyDescent="0.35">
      <c r="A894" s="800"/>
      <c r="B894" s="800"/>
      <c r="C894" s="800">
        <v>16</v>
      </c>
      <c r="D894" s="800"/>
      <c r="E894" s="906">
        <v>34</v>
      </c>
      <c r="F894" s="907" t="s">
        <v>2413</v>
      </c>
      <c r="G894" s="854" t="s">
        <v>82</v>
      </c>
      <c r="H894" s="852" t="s">
        <v>2414</v>
      </c>
      <c r="I894" s="901" t="str">
        <f t="shared" si="32"/>
        <v>EL16340100</v>
      </c>
      <c r="J894" s="841"/>
    </row>
    <row r="895" spans="1:10" x14ac:dyDescent="0.35">
      <c r="A895" s="800"/>
      <c r="B895" s="800"/>
      <c r="C895" s="800">
        <v>16</v>
      </c>
      <c r="D895" s="800"/>
      <c r="E895" s="908">
        <v>40</v>
      </c>
      <c r="F895" s="909" t="s">
        <v>2415</v>
      </c>
      <c r="G895" s="910" t="s">
        <v>82</v>
      </c>
      <c r="H895" s="911" t="s">
        <v>2416</v>
      </c>
      <c r="I895" s="912" t="str">
        <f t="shared" si="32"/>
        <v>EL16400100</v>
      </c>
      <c r="J895" s="841"/>
    </row>
    <row r="896" spans="1:10" x14ac:dyDescent="0.35">
      <c r="A896" s="800"/>
      <c r="B896" s="800"/>
      <c r="C896" s="800">
        <v>16</v>
      </c>
      <c r="D896" s="800"/>
      <c r="E896" s="800">
        <v>40</v>
      </c>
      <c r="F896" s="800"/>
      <c r="G896" s="913" t="s">
        <v>103</v>
      </c>
      <c r="H896" s="914" t="s">
        <v>2417</v>
      </c>
      <c r="I896" s="915" t="str">
        <f t="shared" si="32"/>
        <v>EL16400200</v>
      </c>
      <c r="J896" s="841"/>
    </row>
    <row r="897" spans="1:10" x14ac:dyDescent="0.35">
      <c r="A897" s="800"/>
      <c r="B897" s="800"/>
      <c r="C897" s="800">
        <v>16</v>
      </c>
      <c r="D897" s="800"/>
      <c r="E897" s="800">
        <v>40</v>
      </c>
      <c r="F897" s="800"/>
      <c r="G897" s="913" t="s">
        <v>105</v>
      </c>
      <c r="H897" s="914" t="s">
        <v>2418</v>
      </c>
      <c r="I897" s="915" t="str">
        <f t="shared" si="32"/>
        <v>EL16400300</v>
      </c>
      <c r="J897" s="841"/>
    </row>
    <row r="898" spans="1:10" x14ac:dyDescent="0.35">
      <c r="A898" s="800"/>
      <c r="B898" s="800"/>
      <c r="C898" s="800">
        <v>16</v>
      </c>
      <c r="D898" s="800"/>
      <c r="E898" s="800">
        <v>40</v>
      </c>
      <c r="F898" s="800"/>
      <c r="G898" s="913" t="s">
        <v>107</v>
      </c>
      <c r="H898" s="914" t="s">
        <v>2419</v>
      </c>
      <c r="I898" s="915" t="str">
        <f t="shared" si="32"/>
        <v>EL16400400</v>
      </c>
      <c r="J898" s="841"/>
    </row>
    <row r="899" spans="1:10" x14ac:dyDescent="0.35">
      <c r="A899" s="800"/>
      <c r="B899" s="800"/>
      <c r="C899" s="800">
        <v>16</v>
      </c>
      <c r="D899" s="800"/>
      <c r="E899" s="800">
        <v>40</v>
      </c>
      <c r="F899" s="800"/>
      <c r="G899" s="913" t="s">
        <v>109</v>
      </c>
      <c r="H899" s="914" t="s">
        <v>2420</v>
      </c>
      <c r="I899" s="915" t="str">
        <f t="shared" si="32"/>
        <v>EL16400500</v>
      </c>
      <c r="J899" s="841"/>
    </row>
    <row r="900" spans="1:10" x14ac:dyDescent="0.35">
      <c r="A900" s="800"/>
      <c r="B900" s="800"/>
      <c r="C900" s="800">
        <v>16</v>
      </c>
      <c r="D900" s="800"/>
      <c r="E900" s="800">
        <v>40</v>
      </c>
      <c r="F900" s="800"/>
      <c r="G900" s="913" t="s">
        <v>179</v>
      </c>
      <c r="H900" s="914" t="s">
        <v>2421</v>
      </c>
      <c r="I900" s="915" t="str">
        <f t="shared" si="32"/>
        <v>EL16400600</v>
      </c>
      <c r="J900" s="841"/>
    </row>
    <row r="901" spans="1:10" x14ac:dyDescent="0.35">
      <c r="A901" s="800"/>
      <c r="B901" s="800"/>
      <c r="C901" s="800">
        <v>16</v>
      </c>
      <c r="D901" s="800"/>
      <c r="E901" s="800">
        <v>40</v>
      </c>
      <c r="F901" s="800"/>
      <c r="G901" s="913" t="s">
        <v>181</v>
      </c>
      <c r="H901" s="914" t="s">
        <v>2422</v>
      </c>
      <c r="I901" s="915" t="str">
        <f t="shared" si="32"/>
        <v>EL16400700</v>
      </c>
      <c r="J901" s="841"/>
    </row>
    <row r="902" spans="1:10" x14ac:dyDescent="0.35">
      <c r="A902" s="800"/>
      <c r="B902" s="800"/>
      <c r="C902" s="800">
        <v>16</v>
      </c>
      <c r="D902" s="800"/>
      <c r="E902" s="800">
        <v>40</v>
      </c>
      <c r="F902" s="800"/>
      <c r="G902" s="913" t="s">
        <v>192</v>
      </c>
      <c r="H902" s="914" t="s">
        <v>2423</v>
      </c>
      <c r="I902" s="915" t="str">
        <f t="shared" si="32"/>
        <v>EL16400800</v>
      </c>
      <c r="J902" s="841"/>
    </row>
    <row r="903" spans="1:10" x14ac:dyDescent="0.35">
      <c r="A903" s="800"/>
      <c r="B903" s="800"/>
      <c r="C903" s="800">
        <v>16</v>
      </c>
      <c r="D903" s="800"/>
      <c r="E903" s="800">
        <v>40</v>
      </c>
      <c r="F903" s="800"/>
      <c r="G903" s="913" t="s">
        <v>260</v>
      </c>
      <c r="H903" s="914" t="s">
        <v>2424</v>
      </c>
      <c r="I903" s="915" t="str">
        <f t="shared" si="32"/>
        <v>EL16400900</v>
      </c>
      <c r="J903" s="841"/>
    </row>
    <row r="904" spans="1:10" x14ac:dyDescent="0.35">
      <c r="A904" s="800"/>
      <c r="B904" s="800"/>
      <c r="C904" s="800">
        <v>16</v>
      </c>
      <c r="D904" s="800"/>
      <c r="E904" s="800">
        <v>40</v>
      </c>
      <c r="F904" s="800"/>
      <c r="G904" s="913" t="s">
        <v>262</v>
      </c>
      <c r="H904" s="914" t="s">
        <v>2425</v>
      </c>
      <c r="I904" s="915" t="str">
        <f t="shared" si="32"/>
        <v>EL16401000</v>
      </c>
      <c r="J904" s="841"/>
    </row>
    <row r="905" spans="1:10" x14ac:dyDescent="0.35">
      <c r="A905" s="800"/>
      <c r="B905" s="800"/>
      <c r="C905" s="800">
        <v>16</v>
      </c>
      <c r="D905" s="800"/>
      <c r="E905" s="800">
        <v>40</v>
      </c>
      <c r="F905" s="800"/>
      <c r="G905" s="916" t="s">
        <v>382</v>
      </c>
      <c r="H905" s="917" t="s">
        <v>2426</v>
      </c>
      <c r="I905" s="918" t="str">
        <f t="shared" si="32"/>
        <v>EL16401100</v>
      </c>
      <c r="J905" s="841"/>
    </row>
    <row r="906" spans="1:10" ht="15" thickBot="1" x14ac:dyDescent="0.4">
      <c r="A906" s="800"/>
      <c r="B906" s="800"/>
      <c r="C906" s="800">
        <v>16</v>
      </c>
      <c r="D906" s="800"/>
      <c r="E906" s="906">
        <v>50</v>
      </c>
      <c r="F906" s="907" t="s">
        <v>2427</v>
      </c>
      <c r="G906" s="854" t="s">
        <v>82</v>
      </c>
      <c r="H906" s="852" t="s">
        <v>2428</v>
      </c>
      <c r="I906" s="901" t="str">
        <f t="shared" si="32"/>
        <v>EL16500100</v>
      </c>
      <c r="J906" s="841"/>
    </row>
    <row r="907" spans="1:10" ht="4.5" customHeight="1" thickBot="1" x14ac:dyDescent="0.4">
      <c r="A907" s="800"/>
      <c r="B907" s="800"/>
      <c r="C907" s="500"/>
      <c r="D907" s="501"/>
      <c r="E907" s="699"/>
      <c r="F907" s="501"/>
      <c r="G907" s="500"/>
      <c r="H907" s="501"/>
      <c r="I907" s="504"/>
      <c r="J907" s="841"/>
    </row>
    <row r="908" spans="1:10" ht="29" x14ac:dyDescent="0.35">
      <c r="A908" s="800"/>
      <c r="B908" s="800"/>
      <c r="C908" s="387">
        <v>18</v>
      </c>
      <c r="D908" s="495" t="s">
        <v>2429</v>
      </c>
      <c r="E908" s="366">
        <v>10</v>
      </c>
      <c r="F908" s="388" t="s">
        <v>2430</v>
      </c>
      <c r="G908" s="740" t="s">
        <v>82</v>
      </c>
      <c r="H908" s="741" t="s">
        <v>2431</v>
      </c>
      <c r="I908" s="899" t="str">
        <f t="shared" ref="I908:I914" si="33">$A$4&amp;C908&amp;E908&amp;G908&amp;"00"</f>
        <v>EL18100100</v>
      </c>
      <c r="J908" s="841"/>
    </row>
    <row r="909" spans="1:10" x14ac:dyDescent="0.35">
      <c r="A909" s="800"/>
      <c r="B909" s="800"/>
      <c r="C909" s="800">
        <v>18</v>
      </c>
      <c r="D909" s="800"/>
      <c r="E909" s="800">
        <v>10</v>
      </c>
      <c r="F909" s="800"/>
      <c r="G909" s="112" t="s">
        <v>103</v>
      </c>
      <c r="H909" s="111" t="s">
        <v>2432</v>
      </c>
      <c r="I909" s="514" t="str">
        <f t="shared" si="33"/>
        <v>EL18100200</v>
      </c>
      <c r="J909" s="841"/>
    </row>
    <row r="910" spans="1:10" x14ac:dyDescent="0.35">
      <c r="A910" s="800"/>
      <c r="B910" s="800"/>
      <c r="C910" s="800">
        <v>18</v>
      </c>
      <c r="D910" s="800"/>
      <c r="E910" s="800">
        <v>10</v>
      </c>
      <c r="F910" s="800"/>
      <c r="G910" s="112" t="s">
        <v>105</v>
      </c>
      <c r="H910" s="111" t="s">
        <v>2433</v>
      </c>
      <c r="I910" s="514" t="str">
        <f t="shared" si="33"/>
        <v>EL18100300</v>
      </c>
      <c r="J910" s="841"/>
    </row>
    <row r="911" spans="1:10" x14ac:dyDescent="0.35">
      <c r="A911" s="800"/>
      <c r="B911" s="800"/>
      <c r="C911" s="800">
        <v>18</v>
      </c>
      <c r="D911" s="800"/>
      <c r="E911" s="800">
        <v>10</v>
      </c>
      <c r="F911" s="800"/>
      <c r="G911" s="112" t="s">
        <v>107</v>
      </c>
      <c r="H911" s="111" t="s">
        <v>2434</v>
      </c>
      <c r="I911" s="514" t="str">
        <f t="shared" si="33"/>
        <v>EL18100400</v>
      </c>
      <c r="J911" s="841"/>
    </row>
    <row r="912" spans="1:10" x14ac:dyDescent="0.35">
      <c r="A912" s="800"/>
      <c r="B912" s="800"/>
      <c r="C912" s="800">
        <v>18</v>
      </c>
      <c r="D912" s="800"/>
      <c r="E912" s="800">
        <v>10</v>
      </c>
      <c r="F912" s="800"/>
      <c r="G912" s="122" t="s">
        <v>109</v>
      </c>
      <c r="H912" s="186" t="s">
        <v>2435</v>
      </c>
      <c r="I912" s="522" t="str">
        <f t="shared" si="33"/>
        <v>EL18100500</v>
      </c>
      <c r="J912" s="841"/>
    </row>
    <row r="913" spans="1:10" x14ac:dyDescent="0.35">
      <c r="A913" s="800"/>
      <c r="B913" s="800"/>
      <c r="C913" s="800">
        <v>18</v>
      </c>
      <c r="D913" s="800"/>
      <c r="E913" s="198">
        <v>20</v>
      </c>
      <c r="F913" s="199" t="s">
        <v>2436</v>
      </c>
      <c r="G913" s="105" t="s">
        <v>82</v>
      </c>
      <c r="H913" s="237" t="s">
        <v>2437</v>
      </c>
      <c r="I913" s="832" t="str">
        <f t="shared" si="33"/>
        <v>EL18200100</v>
      </c>
      <c r="J913" s="841"/>
    </row>
    <row r="914" spans="1:10" ht="15" thickBot="1" x14ac:dyDescent="0.4">
      <c r="A914" s="800"/>
      <c r="B914" s="800"/>
      <c r="C914" s="800">
        <v>18</v>
      </c>
      <c r="D914" s="800"/>
      <c r="E914" s="800">
        <v>20</v>
      </c>
      <c r="F914" s="800"/>
      <c r="G914" s="122" t="s">
        <v>103</v>
      </c>
      <c r="H914" s="186" t="s">
        <v>2438</v>
      </c>
      <c r="I914" s="522" t="str">
        <f t="shared" si="33"/>
        <v>EL18200200</v>
      </c>
      <c r="J914" s="841"/>
    </row>
    <row r="915" spans="1:10" ht="4.5" customHeight="1" thickBot="1" x14ac:dyDescent="0.4">
      <c r="A915" s="800"/>
      <c r="B915" s="800"/>
      <c r="C915" s="500"/>
      <c r="D915" s="501"/>
      <c r="E915" s="699"/>
      <c r="F915" s="501"/>
      <c r="G915" s="500"/>
      <c r="H915" s="501"/>
      <c r="I915" s="504"/>
      <c r="J915" s="841"/>
    </row>
    <row r="916" spans="1:10" x14ac:dyDescent="0.35">
      <c r="A916" s="800"/>
      <c r="B916" s="800"/>
      <c r="C916" s="387">
        <v>19</v>
      </c>
      <c r="D916" s="495" t="s">
        <v>2439</v>
      </c>
      <c r="E916" s="846">
        <v>10</v>
      </c>
      <c r="F916" s="919" t="s">
        <v>2439</v>
      </c>
      <c r="G916" s="395"/>
      <c r="H916" s="386"/>
      <c r="I916" s="522"/>
      <c r="J916" s="841"/>
    </row>
    <row r="917" spans="1:10" x14ac:dyDescent="0.35">
      <c r="A917" s="800"/>
      <c r="B917" s="800"/>
      <c r="C917" s="800">
        <v>19</v>
      </c>
      <c r="D917" s="800"/>
      <c r="E917" s="198">
        <v>11</v>
      </c>
      <c r="F917" s="199" t="s">
        <v>2440</v>
      </c>
      <c r="G917" s="740" t="s">
        <v>82</v>
      </c>
      <c r="H917" s="920" t="s">
        <v>2441</v>
      </c>
      <c r="I917" s="522" t="str">
        <f t="shared" ref="I917:I922" si="34">$A$4&amp;C917&amp;E917&amp;G917&amp;"00"</f>
        <v>EL19110100</v>
      </c>
      <c r="J917" s="841"/>
    </row>
    <row r="918" spans="1:10" x14ac:dyDescent="0.35">
      <c r="A918" s="800"/>
      <c r="B918" s="800"/>
      <c r="C918" s="800">
        <v>19</v>
      </c>
      <c r="D918" s="800"/>
      <c r="E918" s="800">
        <v>11</v>
      </c>
      <c r="F918" s="800"/>
      <c r="G918" s="112" t="s">
        <v>103</v>
      </c>
      <c r="H918" s="921" t="s">
        <v>2442</v>
      </c>
      <c r="I918" s="522" t="str">
        <f t="shared" si="34"/>
        <v>EL19110200</v>
      </c>
      <c r="J918" s="841"/>
    </row>
    <row r="919" spans="1:10" x14ac:dyDescent="0.35">
      <c r="A919" s="800"/>
      <c r="B919" s="800"/>
      <c r="C919" s="800">
        <v>19</v>
      </c>
      <c r="D919" s="800"/>
      <c r="E919" s="198">
        <v>12</v>
      </c>
      <c r="F919" s="199" t="s">
        <v>2443</v>
      </c>
      <c r="G919" s="740" t="s">
        <v>82</v>
      </c>
      <c r="H919" s="920" t="s">
        <v>2444</v>
      </c>
      <c r="I919" s="740" t="str">
        <f t="shared" si="34"/>
        <v>EL19120100</v>
      </c>
      <c r="J919" s="841"/>
    </row>
    <row r="920" spans="1:10" x14ac:dyDescent="0.35">
      <c r="A920" s="800"/>
      <c r="B920" s="800"/>
      <c r="C920" s="800">
        <v>19</v>
      </c>
      <c r="D920" s="800"/>
      <c r="E920" s="800">
        <v>12</v>
      </c>
      <c r="F920" s="800"/>
      <c r="G920" s="112" t="s">
        <v>103</v>
      </c>
      <c r="H920" s="921" t="s">
        <v>2445</v>
      </c>
      <c r="I920" s="112" t="str">
        <f t="shared" si="34"/>
        <v>EL19120200</v>
      </c>
      <c r="J920" s="841"/>
    </row>
    <row r="921" spans="1:10" x14ac:dyDescent="0.35">
      <c r="A921" s="800"/>
      <c r="B921" s="800"/>
      <c r="C921" s="800">
        <v>19</v>
      </c>
      <c r="D921" s="800"/>
      <c r="E921" s="800">
        <v>12</v>
      </c>
      <c r="F921" s="800"/>
      <c r="G921" s="112" t="s">
        <v>105</v>
      </c>
      <c r="H921" s="921" t="s">
        <v>2446</v>
      </c>
      <c r="I921" s="112" t="str">
        <f t="shared" si="34"/>
        <v>EL19120300</v>
      </c>
      <c r="J921" s="841"/>
    </row>
    <row r="922" spans="1:10" ht="15" thickBot="1" x14ac:dyDescent="0.4">
      <c r="A922" s="800"/>
      <c r="B922" s="800"/>
      <c r="C922" s="800">
        <v>19</v>
      </c>
      <c r="D922" s="800"/>
      <c r="E922" s="155">
        <v>12</v>
      </c>
      <c r="F922" s="800"/>
      <c r="G922" s="112" t="s">
        <v>107</v>
      </c>
      <c r="H922" s="921" t="s">
        <v>2447</v>
      </c>
      <c r="I922" s="112" t="str">
        <f t="shared" si="34"/>
        <v>EL19120400</v>
      </c>
      <c r="J922" s="841"/>
    </row>
    <row r="923" spans="1:10" ht="4.5" customHeight="1" thickBot="1" x14ac:dyDescent="0.4">
      <c r="A923" s="800"/>
      <c r="B923" s="800"/>
      <c r="C923" s="501"/>
      <c r="D923" s="699"/>
      <c r="E923" s="699"/>
      <c r="F923" s="501"/>
      <c r="G923" s="500"/>
      <c r="H923" s="501"/>
      <c r="I923" s="504"/>
      <c r="J923" s="841"/>
    </row>
    <row r="924" spans="1:10" ht="15" thickBot="1" x14ac:dyDescent="0.4">
      <c r="A924" s="922"/>
      <c r="B924" s="922"/>
      <c r="C924" s="839">
        <v>20</v>
      </c>
      <c r="D924" s="620" t="s">
        <v>2448</v>
      </c>
      <c r="E924" s="923">
        <v>10</v>
      </c>
      <c r="F924" s="792" t="s">
        <v>2449</v>
      </c>
      <c r="G924" s="923" t="s">
        <v>82</v>
      </c>
      <c r="H924" s="792" t="s">
        <v>2450</v>
      </c>
      <c r="I924" s="924" t="str">
        <f>$A$4&amp;C924&amp;E924&amp;G924&amp;"00"</f>
        <v>EL20100100</v>
      </c>
      <c r="J924" s="841"/>
    </row>
    <row r="925" spans="1:10" x14ac:dyDescent="0.35">
      <c r="A925" s="841"/>
      <c r="B925" s="841"/>
      <c r="C925" s="841"/>
      <c r="D925" s="841"/>
      <c r="E925" s="841"/>
      <c r="F925" s="841"/>
      <c r="G925" s="841"/>
      <c r="H925" s="841"/>
      <c r="I925" s="841"/>
      <c r="J925" s="841"/>
    </row>
    <row r="926" spans="1:10" x14ac:dyDescent="0.35">
      <c r="A926" s="841"/>
      <c r="B926" s="841"/>
      <c r="C926" s="841"/>
      <c r="D926" s="841"/>
      <c r="E926" s="841"/>
      <c r="F926" s="841"/>
      <c r="G926" s="841"/>
      <c r="H926" s="841"/>
      <c r="I926" s="841"/>
      <c r="J926" s="841"/>
    </row>
  </sheetData>
  <mergeCells count="5">
    <mergeCell ref="A1:I1"/>
    <mergeCell ref="F52:F53"/>
    <mergeCell ref="F74:F75"/>
    <mergeCell ref="F492:F493"/>
    <mergeCell ref="F617:F619"/>
  </mergeCells>
  <pageMargins left="0.7" right="0.7" top="0.75" bottom="0.75" header="0.3" footer="0.3"/>
  <pageSetup paperSize="9" orientation="portrait" r:id="rId1"/>
  <customProperties>
    <customPr name="EpmWorksheetKeyString_GUID" r:id="rId2"/>
  </customProperties>
  <ignoredErrors>
    <ignoredError sqref="C4:G924"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BE5F5-AFF6-42F6-9208-9BDD5025DA8E}">
  <dimension ref="A1:BA31"/>
  <sheetViews>
    <sheetView zoomScale="55" zoomScaleNormal="55" workbookViewId="0">
      <selection activeCell="AW15" sqref="AW15"/>
    </sheetView>
  </sheetViews>
  <sheetFormatPr defaultColWidth="9.1796875" defaultRowHeight="16.5" x14ac:dyDescent="0.25"/>
  <cols>
    <col min="1" max="1" width="10" style="939" customWidth="1"/>
    <col min="2" max="2" width="4.81640625" style="939" customWidth="1"/>
    <col min="3" max="3" width="10.7265625" style="939" customWidth="1"/>
    <col min="4" max="4" width="5.453125" style="939" bestFit="1" customWidth="1"/>
    <col min="5" max="5" width="20.1796875" style="939" customWidth="1"/>
    <col min="6" max="6" width="5.453125" style="939" bestFit="1" customWidth="1"/>
    <col min="7" max="7" width="15.26953125" style="939" customWidth="1"/>
    <col min="8" max="8" width="4" style="939" customWidth="1"/>
    <col min="9" max="9" width="23.81640625" style="939" customWidth="1"/>
    <col min="10" max="10" width="4" style="939" customWidth="1"/>
    <col min="11" max="11" width="15.81640625" style="939" customWidth="1"/>
    <col min="12" max="12" width="5.26953125" style="939" customWidth="1"/>
    <col min="13" max="13" width="16.453125" style="939" customWidth="1"/>
    <col min="14" max="14" width="4" style="939" customWidth="1"/>
    <col min="15" max="15" width="16.54296875" style="939" customWidth="1"/>
    <col min="16" max="16" width="4" style="939" customWidth="1"/>
    <col min="17" max="17" width="15.26953125" style="939" customWidth="1"/>
    <col min="18" max="18" width="5.453125" style="939" bestFit="1" customWidth="1"/>
    <col min="19" max="19" width="16.54296875" style="939" customWidth="1"/>
    <col min="20" max="20" width="5.453125" style="939" bestFit="1" customWidth="1"/>
    <col min="21" max="21" width="16.54296875" style="939" customWidth="1"/>
    <col min="22" max="22" width="5.453125" style="939" bestFit="1" customWidth="1"/>
    <col min="23" max="23" width="18.1796875" style="939" customWidth="1"/>
    <col min="24" max="24" width="5.453125" style="939" bestFit="1" customWidth="1"/>
    <col min="25" max="25" width="16.54296875" style="939" customWidth="1"/>
    <col min="26" max="26" width="5.453125" style="939" bestFit="1" customWidth="1"/>
    <col min="27" max="27" width="18.54296875" style="939" customWidth="1"/>
    <col min="28" max="28" width="5.453125" style="939" bestFit="1" customWidth="1"/>
    <col min="29" max="29" width="18.453125" style="939" customWidth="1"/>
    <col min="30" max="30" width="5.26953125" style="939" customWidth="1"/>
    <col min="31" max="31" width="23.54296875" style="939" customWidth="1"/>
    <col min="32" max="32" width="4" style="939" customWidth="1"/>
    <col min="33" max="33" width="16.54296875" style="939" customWidth="1"/>
    <col min="34" max="34" width="4" style="939" customWidth="1"/>
    <col min="35" max="35" width="16.54296875" style="939" customWidth="1"/>
    <col min="36" max="36" width="3.54296875" style="939" customWidth="1"/>
    <col min="37" max="37" width="16.54296875" style="939" customWidth="1"/>
    <col min="38" max="38" width="4" style="939" customWidth="1"/>
    <col min="39" max="39" width="16.54296875" style="939" customWidth="1"/>
    <col min="40" max="40" width="4" style="967" hidden="1" customWidth="1"/>
    <col min="41" max="41" width="16.54296875" style="967" hidden="1" customWidth="1"/>
    <col min="42" max="42" width="4" style="967" hidden="1" customWidth="1"/>
    <col min="43" max="43" width="16.54296875" style="967" hidden="1" customWidth="1"/>
    <col min="44" max="44" width="5.26953125" style="939" customWidth="1"/>
    <col min="45" max="45" width="16.54296875" style="939" customWidth="1"/>
    <col min="46" max="46" width="4.7265625" style="939" customWidth="1"/>
    <col min="47" max="47" width="16.54296875" style="939" customWidth="1"/>
    <col min="48" max="48" width="5.453125" style="939" bestFit="1" customWidth="1"/>
    <col min="49" max="49" width="16.453125" style="939" customWidth="1"/>
    <col min="50" max="256" width="9.1796875" style="939"/>
    <col min="257" max="257" width="10" style="939" customWidth="1"/>
    <col min="258" max="258" width="4.81640625" style="939" customWidth="1"/>
    <col min="259" max="259" width="10.7265625" style="939" customWidth="1"/>
    <col min="260" max="260" width="5.453125" style="939" bestFit="1" customWidth="1"/>
    <col min="261" max="261" width="20.1796875" style="939" customWidth="1"/>
    <col min="262" max="262" width="5.453125" style="939" bestFit="1" customWidth="1"/>
    <col min="263" max="263" width="15.26953125" style="939" customWidth="1"/>
    <col min="264" max="264" width="4" style="939" customWidth="1"/>
    <col min="265" max="265" width="23.81640625" style="939" customWidth="1"/>
    <col min="266" max="266" width="4" style="939" customWidth="1"/>
    <col min="267" max="267" width="15.81640625" style="939" customWidth="1"/>
    <col min="268" max="268" width="5.26953125" style="939" customWidth="1"/>
    <col min="269" max="269" width="16.453125" style="939" customWidth="1"/>
    <col min="270" max="270" width="4" style="939" customWidth="1"/>
    <col min="271" max="271" width="16.54296875" style="939" customWidth="1"/>
    <col min="272" max="272" width="4" style="939" customWidth="1"/>
    <col min="273" max="273" width="15.26953125" style="939" customWidth="1"/>
    <col min="274" max="274" width="5.453125" style="939" bestFit="1" customWidth="1"/>
    <col min="275" max="275" width="16.54296875" style="939" customWidth="1"/>
    <col min="276" max="276" width="5.453125" style="939" bestFit="1" customWidth="1"/>
    <col min="277" max="277" width="16.54296875" style="939" customWidth="1"/>
    <col min="278" max="278" width="5.453125" style="939" bestFit="1" customWidth="1"/>
    <col min="279" max="279" width="18.1796875" style="939" customWidth="1"/>
    <col min="280" max="280" width="5.453125" style="939" bestFit="1" customWidth="1"/>
    <col min="281" max="281" width="16.54296875" style="939" customWidth="1"/>
    <col min="282" max="282" width="5.453125" style="939" bestFit="1" customWidth="1"/>
    <col min="283" max="283" width="18.54296875" style="939" customWidth="1"/>
    <col min="284" max="284" width="5.453125" style="939" bestFit="1" customWidth="1"/>
    <col min="285" max="285" width="18.453125" style="939" customWidth="1"/>
    <col min="286" max="286" width="5.26953125" style="939" customWidth="1"/>
    <col min="287" max="287" width="23.54296875" style="939" customWidth="1"/>
    <col min="288" max="288" width="4" style="939" customWidth="1"/>
    <col min="289" max="289" width="16.54296875" style="939" customWidth="1"/>
    <col min="290" max="290" width="4" style="939" customWidth="1"/>
    <col min="291" max="291" width="16.54296875" style="939" customWidth="1"/>
    <col min="292" max="292" width="3.54296875" style="939" customWidth="1"/>
    <col min="293" max="293" width="16.54296875" style="939" customWidth="1"/>
    <col min="294" max="294" width="4" style="939" customWidth="1"/>
    <col min="295" max="295" width="16.54296875" style="939" customWidth="1"/>
    <col min="296" max="299" width="0" style="939" hidden="1" customWidth="1"/>
    <col min="300" max="300" width="5.26953125" style="939" customWidth="1"/>
    <col min="301" max="301" width="16.54296875" style="939" customWidth="1"/>
    <col min="302" max="302" width="4.7265625" style="939" customWidth="1"/>
    <col min="303" max="303" width="16.54296875" style="939" customWidth="1"/>
    <col min="304" max="304" width="5.453125" style="939" bestFit="1" customWidth="1"/>
    <col min="305" max="305" width="16.453125" style="939" customWidth="1"/>
    <col min="306" max="512" width="9.1796875" style="939"/>
    <col min="513" max="513" width="10" style="939" customWidth="1"/>
    <col min="514" max="514" width="4.81640625" style="939" customWidth="1"/>
    <col min="515" max="515" width="10.7265625" style="939" customWidth="1"/>
    <col min="516" max="516" width="5.453125" style="939" bestFit="1" customWidth="1"/>
    <col min="517" max="517" width="20.1796875" style="939" customWidth="1"/>
    <col min="518" max="518" width="5.453125" style="939" bestFit="1" customWidth="1"/>
    <col min="519" max="519" width="15.26953125" style="939" customWidth="1"/>
    <col min="520" max="520" width="4" style="939" customWidth="1"/>
    <col min="521" max="521" width="23.81640625" style="939" customWidth="1"/>
    <col min="522" max="522" width="4" style="939" customWidth="1"/>
    <col min="523" max="523" width="15.81640625" style="939" customWidth="1"/>
    <col min="524" max="524" width="5.26953125" style="939" customWidth="1"/>
    <col min="525" max="525" width="16.453125" style="939" customWidth="1"/>
    <col min="526" max="526" width="4" style="939" customWidth="1"/>
    <col min="527" max="527" width="16.54296875" style="939" customWidth="1"/>
    <col min="528" max="528" width="4" style="939" customWidth="1"/>
    <col min="529" max="529" width="15.26953125" style="939" customWidth="1"/>
    <col min="530" max="530" width="5.453125" style="939" bestFit="1" customWidth="1"/>
    <col min="531" max="531" width="16.54296875" style="939" customWidth="1"/>
    <col min="532" max="532" width="5.453125" style="939" bestFit="1" customWidth="1"/>
    <col min="533" max="533" width="16.54296875" style="939" customWidth="1"/>
    <col min="534" max="534" width="5.453125" style="939" bestFit="1" customWidth="1"/>
    <col min="535" max="535" width="18.1796875" style="939" customWidth="1"/>
    <col min="536" max="536" width="5.453125" style="939" bestFit="1" customWidth="1"/>
    <col min="537" max="537" width="16.54296875" style="939" customWidth="1"/>
    <col min="538" max="538" width="5.453125" style="939" bestFit="1" customWidth="1"/>
    <col min="539" max="539" width="18.54296875" style="939" customWidth="1"/>
    <col min="540" max="540" width="5.453125" style="939" bestFit="1" customWidth="1"/>
    <col min="541" max="541" width="18.453125" style="939" customWidth="1"/>
    <col min="542" max="542" width="5.26953125" style="939" customWidth="1"/>
    <col min="543" max="543" width="23.54296875" style="939" customWidth="1"/>
    <col min="544" max="544" width="4" style="939" customWidth="1"/>
    <col min="545" max="545" width="16.54296875" style="939" customWidth="1"/>
    <col min="546" max="546" width="4" style="939" customWidth="1"/>
    <col min="547" max="547" width="16.54296875" style="939" customWidth="1"/>
    <col min="548" max="548" width="3.54296875" style="939" customWidth="1"/>
    <col min="549" max="549" width="16.54296875" style="939" customWidth="1"/>
    <col min="550" max="550" width="4" style="939" customWidth="1"/>
    <col min="551" max="551" width="16.54296875" style="939" customWidth="1"/>
    <col min="552" max="555" width="0" style="939" hidden="1" customWidth="1"/>
    <col min="556" max="556" width="5.26953125" style="939" customWidth="1"/>
    <col min="557" max="557" width="16.54296875" style="939" customWidth="1"/>
    <col min="558" max="558" width="4.7265625" style="939" customWidth="1"/>
    <col min="559" max="559" width="16.54296875" style="939" customWidth="1"/>
    <col min="560" max="560" width="5.453125" style="939" bestFit="1" customWidth="1"/>
    <col min="561" max="561" width="16.453125" style="939" customWidth="1"/>
    <col min="562" max="768" width="9.1796875" style="939"/>
    <col min="769" max="769" width="10" style="939" customWidth="1"/>
    <col min="770" max="770" width="4.81640625" style="939" customWidth="1"/>
    <col min="771" max="771" width="10.7265625" style="939" customWidth="1"/>
    <col min="772" max="772" width="5.453125" style="939" bestFit="1" customWidth="1"/>
    <col min="773" max="773" width="20.1796875" style="939" customWidth="1"/>
    <col min="774" max="774" width="5.453125" style="939" bestFit="1" customWidth="1"/>
    <col min="775" max="775" width="15.26953125" style="939" customWidth="1"/>
    <col min="776" max="776" width="4" style="939" customWidth="1"/>
    <col min="777" max="777" width="23.81640625" style="939" customWidth="1"/>
    <col min="778" max="778" width="4" style="939" customWidth="1"/>
    <col min="779" max="779" width="15.81640625" style="939" customWidth="1"/>
    <col min="780" max="780" width="5.26953125" style="939" customWidth="1"/>
    <col min="781" max="781" width="16.453125" style="939" customWidth="1"/>
    <col min="782" max="782" width="4" style="939" customWidth="1"/>
    <col min="783" max="783" width="16.54296875" style="939" customWidth="1"/>
    <col min="784" max="784" width="4" style="939" customWidth="1"/>
    <col min="785" max="785" width="15.26953125" style="939" customWidth="1"/>
    <col min="786" max="786" width="5.453125" style="939" bestFit="1" customWidth="1"/>
    <col min="787" max="787" width="16.54296875" style="939" customWidth="1"/>
    <col min="788" max="788" width="5.453125" style="939" bestFit="1" customWidth="1"/>
    <col min="789" max="789" width="16.54296875" style="939" customWidth="1"/>
    <col min="790" max="790" width="5.453125" style="939" bestFit="1" customWidth="1"/>
    <col min="791" max="791" width="18.1796875" style="939" customWidth="1"/>
    <col min="792" max="792" width="5.453125" style="939" bestFit="1" customWidth="1"/>
    <col min="793" max="793" width="16.54296875" style="939" customWidth="1"/>
    <col min="794" max="794" width="5.453125" style="939" bestFit="1" customWidth="1"/>
    <col min="795" max="795" width="18.54296875" style="939" customWidth="1"/>
    <col min="796" max="796" width="5.453125" style="939" bestFit="1" customWidth="1"/>
    <col min="797" max="797" width="18.453125" style="939" customWidth="1"/>
    <col min="798" max="798" width="5.26953125" style="939" customWidth="1"/>
    <col min="799" max="799" width="23.54296875" style="939" customWidth="1"/>
    <col min="800" max="800" width="4" style="939" customWidth="1"/>
    <col min="801" max="801" width="16.54296875" style="939" customWidth="1"/>
    <col min="802" max="802" width="4" style="939" customWidth="1"/>
    <col min="803" max="803" width="16.54296875" style="939" customWidth="1"/>
    <col min="804" max="804" width="3.54296875" style="939" customWidth="1"/>
    <col min="805" max="805" width="16.54296875" style="939" customWidth="1"/>
    <col min="806" max="806" width="4" style="939" customWidth="1"/>
    <col min="807" max="807" width="16.54296875" style="939" customWidth="1"/>
    <col min="808" max="811" width="0" style="939" hidden="1" customWidth="1"/>
    <col min="812" max="812" width="5.26953125" style="939" customWidth="1"/>
    <col min="813" max="813" width="16.54296875" style="939" customWidth="1"/>
    <col min="814" max="814" width="4.7265625" style="939" customWidth="1"/>
    <col min="815" max="815" width="16.54296875" style="939" customWidth="1"/>
    <col min="816" max="816" width="5.453125" style="939" bestFit="1" customWidth="1"/>
    <col min="817" max="817" width="16.453125" style="939" customWidth="1"/>
    <col min="818" max="1024" width="9.1796875" style="939"/>
    <col min="1025" max="1025" width="10" style="939" customWidth="1"/>
    <col min="1026" max="1026" width="4.81640625" style="939" customWidth="1"/>
    <col min="1027" max="1027" width="10.7265625" style="939" customWidth="1"/>
    <col min="1028" max="1028" width="5.453125" style="939" bestFit="1" customWidth="1"/>
    <col min="1029" max="1029" width="20.1796875" style="939" customWidth="1"/>
    <col min="1030" max="1030" width="5.453125" style="939" bestFit="1" customWidth="1"/>
    <col min="1031" max="1031" width="15.26953125" style="939" customWidth="1"/>
    <col min="1032" max="1032" width="4" style="939" customWidth="1"/>
    <col min="1033" max="1033" width="23.81640625" style="939" customWidth="1"/>
    <col min="1034" max="1034" width="4" style="939" customWidth="1"/>
    <col min="1035" max="1035" width="15.81640625" style="939" customWidth="1"/>
    <col min="1036" max="1036" width="5.26953125" style="939" customWidth="1"/>
    <col min="1037" max="1037" width="16.453125" style="939" customWidth="1"/>
    <col min="1038" max="1038" width="4" style="939" customWidth="1"/>
    <col min="1039" max="1039" width="16.54296875" style="939" customWidth="1"/>
    <col min="1040" max="1040" width="4" style="939" customWidth="1"/>
    <col min="1041" max="1041" width="15.26953125" style="939" customWidth="1"/>
    <col min="1042" max="1042" width="5.453125" style="939" bestFit="1" customWidth="1"/>
    <col min="1043" max="1043" width="16.54296875" style="939" customWidth="1"/>
    <col min="1044" max="1044" width="5.453125" style="939" bestFit="1" customWidth="1"/>
    <col min="1045" max="1045" width="16.54296875" style="939" customWidth="1"/>
    <col min="1046" max="1046" width="5.453125" style="939" bestFit="1" customWidth="1"/>
    <col min="1047" max="1047" width="18.1796875" style="939" customWidth="1"/>
    <col min="1048" max="1048" width="5.453125" style="939" bestFit="1" customWidth="1"/>
    <col min="1049" max="1049" width="16.54296875" style="939" customWidth="1"/>
    <col min="1050" max="1050" width="5.453125" style="939" bestFit="1" customWidth="1"/>
    <col min="1051" max="1051" width="18.54296875" style="939" customWidth="1"/>
    <col min="1052" max="1052" width="5.453125" style="939" bestFit="1" customWidth="1"/>
    <col min="1053" max="1053" width="18.453125" style="939" customWidth="1"/>
    <col min="1054" max="1054" width="5.26953125" style="939" customWidth="1"/>
    <col min="1055" max="1055" width="23.54296875" style="939" customWidth="1"/>
    <col min="1056" max="1056" width="4" style="939" customWidth="1"/>
    <col min="1057" max="1057" width="16.54296875" style="939" customWidth="1"/>
    <col min="1058" max="1058" width="4" style="939" customWidth="1"/>
    <col min="1059" max="1059" width="16.54296875" style="939" customWidth="1"/>
    <col min="1060" max="1060" width="3.54296875" style="939" customWidth="1"/>
    <col min="1061" max="1061" width="16.54296875" style="939" customWidth="1"/>
    <col min="1062" max="1062" width="4" style="939" customWidth="1"/>
    <col min="1063" max="1063" width="16.54296875" style="939" customWidth="1"/>
    <col min="1064" max="1067" width="0" style="939" hidden="1" customWidth="1"/>
    <col min="1068" max="1068" width="5.26953125" style="939" customWidth="1"/>
    <col min="1069" max="1069" width="16.54296875" style="939" customWidth="1"/>
    <col min="1070" max="1070" width="4.7265625" style="939" customWidth="1"/>
    <col min="1071" max="1071" width="16.54296875" style="939" customWidth="1"/>
    <col min="1072" max="1072" width="5.453125" style="939" bestFit="1" customWidth="1"/>
    <col min="1073" max="1073" width="16.453125" style="939" customWidth="1"/>
    <col min="1074" max="1280" width="9.1796875" style="939"/>
    <col min="1281" max="1281" width="10" style="939" customWidth="1"/>
    <col min="1282" max="1282" width="4.81640625" style="939" customWidth="1"/>
    <col min="1283" max="1283" width="10.7265625" style="939" customWidth="1"/>
    <col min="1284" max="1284" width="5.453125" style="939" bestFit="1" customWidth="1"/>
    <col min="1285" max="1285" width="20.1796875" style="939" customWidth="1"/>
    <col min="1286" max="1286" width="5.453125" style="939" bestFit="1" customWidth="1"/>
    <col min="1287" max="1287" width="15.26953125" style="939" customWidth="1"/>
    <col min="1288" max="1288" width="4" style="939" customWidth="1"/>
    <col min="1289" max="1289" width="23.81640625" style="939" customWidth="1"/>
    <col min="1290" max="1290" width="4" style="939" customWidth="1"/>
    <col min="1291" max="1291" width="15.81640625" style="939" customWidth="1"/>
    <col min="1292" max="1292" width="5.26953125" style="939" customWidth="1"/>
    <col min="1293" max="1293" width="16.453125" style="939" customWidth="1"/>
    <col min="1294" max="1294" width="4" style="939" customWidth="1"/>
    <col min="1295" max="1295" width="16.54296875" style="939" customWidth="1"/>
    <col min="1296" max="1296" width="4" style="939" customWidth="1"/>
    <col min="1297" max="1297" width="15.26953125" style="939" customWidth="1"/>
    <col min="1298" max="1298" width="5.453125" style="939" bestFit="1" customWidth="1"/>
    <col min="1299" max="1299" width="16.54296875" style="939" customWidth="1"/>
    <col min="1300" max="1300" width="5.453125" style="939" bestFit="1" customWidth="1"/>
    <col min="1301" max="1301" width="16.54296875" style="939" customWidth="1"/>
    <col min="1302" max="1302" width="5.453125" style="939" bestFit="1" customWidth="1"/>
    <col min="1303" max="1303" width="18.1796875" style="939" customWidth="1"/>
    <col min="1304" max="1304" width="5.453125" style="939" bestFit="1" customWidth="1"/>
    <col min="1305" max="1305" width="16.54296875" style="939" customWidth="1"/>
    <col min="1306" max="1306" width="5.453125" style="939" bestFit="1" customWidth="1"/>
    <col min="1307" max="1307" width="18.54296875" style="939" customWidth="1"/>
    <col min="1308" max="1308" width="5.453125" style="939" bestFit="1" customWidth="1"/>
    <col min="1309" max="1309" width="18.453125" style="939" customWidth="1"/>
    <col min="1310" max="1310" width="5.26953125" style="939" customWidth="1"/>
    <col min="1311" max="1311" width="23.54296875" style="939" customWidth="1"/>
    <col min="1312" max="1312" width="4" style="939" customWidth="1"/>
    <col min="1313" max="1313" width="16.54296875" style="939" customWidth="1"/>
    <col min="1314" max="1314" width="4" style="939" customWidth="1"/>
    <col min="1315" max="1315" width="16.54296875" style="939" customWidth="1"/>
    <col min="1316" max="1316" width="3.54296875" style="939" customWidth="1"/>
    <col min="1317" max="1317" width="16.54296875" style="939" customWidth="1"/>
    <col min="1318" max="1318" width="4" style="939" customWidth="1"/>
    <col min="1319" max="1319" width="16.54296875" style="939" customWidth="1"/>
    <col min="1320" max="1323" width="0" style="939" hidden="1" customWidth="1"/>
    <col min="1324" max="1324" width="5.26953125" style="939" customWidth="1"/>
    <col min="1325" max="1325" width="16.54296875" style="939" customWidth="1"/>
    <col min="1326" max="1326" width="4.7265625" style="939" customWidth="1"/>
    <col min="1327" max="1327" width="16.54296875" style="939" customWidth="1"/>
    <col min="1328" max="1328" width="5.453125" style="939" bestFit="1" customWidth="1"/>
    <col min="1329" max="1329" width="16.453125" style="939" customWidth="1"/>
    <col min="1330" max="1536" width="9.1796875" style="939"/>
    <col min="1537" max="1537" width="10" style="939" customWidth="1"/>
    <col min="1538" max="1538" width="4.81640625" style="939" customWidth="1"/>
    <col min="1539" max="1539" width="10.7265625" style="939" customWidth="1"/>
    <col min="1540" max="1540" width="5.453125" style="939" bestFit="1" customWidth="1"/>
    <col min="1541" max="1541" width="20.1796875" style="939" customWidth="1"/>
    <col min="1542" max="1542" width="5.453125" style="939" bestFit="1" customWidth="1"/>
    <col min="1543" max="1543" width="15.26953125" style="939" customWidth="1"/>
    <col min="1544" max="1544" width="4" style="939" customWidth="1"/>
    <col min="1545" max="1545" width="23.81640625" style="939" customWidth="1"/>
    <col min="1546" max="1546" width="4" style="939" customWidth="1"/>
    <col min="1547" max="1547" width="15.81640625" style="939" customWidth="1"/>
    <col min="1548" max="1548" width="5.26953125" style="939" customWidth="1"/>
    <col min="1549" max="1549" width="16.453125" style="939" customWidth="1"/>
    <col min="1550" max="1550" width="4" style="939" customWidth="1"/>
    <col min="1551" max="1551" width="16.54296875" style="939" customWidth="1"/>
    <col min="1552" max="1552" width="4" style="939" customWidth="1"/>
    <col min="1553" max="1553" width="15.26953125" style="939" customWidth="1"/>
    <col min="1554" max="1554" width="5.453125" style="939" bestFit="1" customWidth="1"/>
    <col min="1555" max="1555" width="16.54296875" style="939" customWidth="1"/>
    <col min="1556" max="1556" width="5.453125" style="939" bestFit="1" customWidth="1"/>
    <col min="1557" max="1557" width="16.54296875" style="939" customWidth="1"/>
    <col min="1558" max="1558" width="5.453125" style="939" bestFit="1" customWidth="1"/>
    <col min="1559" max="1559" width="18.1796875" style="939" customWidth="1"/>
    <col min="1560" max="1560" width="5.453125" style="939" bestFit="1" customWidth="1"/>
    <col min="1561" max="1561" width="16.54296875" style="939" customWidth="1"/>
    <col min="1562" max="1562" width="5.453125" style="939" bestFit="1" customWidth="1"/>
    <col min="1563" max="1563" width="18.54296875" style="939" customWidth="1"/>
    <col min="1564" max="1564" width="5.453125" style="939" bestFit="1" customWidth="1"/>
    <col min="1565" max="1565" width="18.453125" style="939" customWidth="1"/>
    <col min="1566" max="1566" width="5.26953125" style="939" customWidth="1"/>
    <col min="1567" max="1567" width="23.54296875" style="939" customWidth="1"/>
    <col min="1568" max="1568" width="4" style="939" customWidth="1"/>
    <col min="1569" max="1569" width="16.54296875" style="939" customWidth="1"/>
    <col min="1570" max="1570" width="4" style="939" customWidth="1"/>
    <col min="1571" max="1571" width="16.54296875" style="939" customWidth="1"/>
    <col min="1572" max="1572" width="3.54296875" style="939" customWidth="1"/>
    <col min="1573" max="1573" width="16.54296875" style="939" customWidth="1"/>
    <col min="1574" max="1574" width="4" style="939" customWidth="1"/>
    <col min="1575" max="1575" width="16.54296875" style="939" customWidth="1"/>
    <col min="1576" max="1579" width="0" style="939" hidden="1" customWidth="1"/>
    <col min="1580" max="1580" width="5.26953125" style="939" customWidth="1"/>
    <col min="1581" max="1581" width="16.54296875" style="939" customWidth="1"/>
    <col min="1582" max="1582" width="4.7265625" style="939" customWidth="1"/>
    <col min="1583" max="1583" width="16.54296875" style="939" customWidth="1"/>
    <col min="1584" max="1584" width="5.453125" style="939" bestFit="1" customWidth="1"/>
    <col min="1585" max="1585" width="16.453125" style="939" customWidth="1"/>
    <col min="1586" max="1792" width="9.1796875" style="939"/>
    <col min="1793" max="1793" width="10" style="939" customWidth="1"/>
    <col min="1794" max="1794" width="4.81640625" style="939" customWidth="1"/>
    <col min="1795" max="1795" width="10.7265625" style="939" customWidth="1"/>
    <col min="1796" max="1796" width="5.453125" style="939" bestFit="1" customWidth="1"/>
    <col min="1797" max="1797" width="20.1796875" style="939" customWidth="1"/>
    <col min="1798" max="1798" width="5.453125" style="939" bestFit="1" customWidth="1"/>
    <col min="1799" max="1799" width="15.26953125" style="939" customWidth="1"/>
    <col min="1800" max="1800" width="4" style="939" customWidth="1"/>
    <col min="1801" max="1801" width="23.81640625" style="939" customWidth="1"/>
    <col min="1802" max="1802" width="4" style="939" customWidth="1"/>
    <col min="1803" max="1803" width="15.81640625" style="939" customWidth="1"/>
    <col min="1804" max="1804" width="5.26953125" style="939" customWidth="1"/>
    <col min="1805" max="1805" width="16.453125" style="939" customWidth="1"/>
    <col min="1806" max="1806" width="4" style="939" customWidth="1"/>
    <col min="1807" max="1807" width="16.54296875" style="939" customWidth="1"/>
    <col min="1808" max="1808" width="4" style="939" customWidth="1"/>
    <col min="1809" max="1809" width="15.26953125" style="939" customWidth="1"/>
    <col min="1810" max="1810" width="5.453125" style="939" bestFit="1" customWidth="1"/>
    <col min="1811" max="1811" width="16.54296875" style="939" customWidth="1"/>
    <col min="1812" max="1812" width="5.453125" style="939" bestFit="1" customWidth="1"/>
    <col min="1813" max="1813" width="16.54296875" style="939" customWidth="1"/>
    <col min="1814" max="1814" width="5.453125" style="939" bestFit="1" customWidth="1"/>
    <col min="1815" max="1815" width="18.1796875" style="939" customWidth="1"/>
    <col min="1816" max="1816" width="5.453125" style="939" bestFit="1" customWidth="1"/>
    <col min="1817" max="1817" width="16.54296875" style="939" customWidth="1"/>
    <col min="1818" max="1818" width="5.453125" style="939" bestFit="1" customWidth="1"/>
    <col min="1819" max="1819" width="18.54296875" style="939" customWidth="1"/>
    <col min="1820" max="1820" width="5.453125" style="939" bestFit="1" customWidth="1"/>
    <col min="1821" max="1821" width="18.453125" style="939" customWidth="1"/>
    <col min="1822" max="1822" width="5.26953125" style="939" customWidth="1"/>
    <col min="1823" max="1823" width="23.54296875" style="939" customWidth="1"/>
    <col min="1824" max="1824" width="4" style="939" customWidth="1"/>
    <col min="1825" max="1825" width="16.54296875" style="939" customWidth="1"/>
    <col min="1826" max="1826" width="4" style="939" customWidth="1"/>
    <col min="1827" max="1827" width="16.54296875" style="939" customWidth="1"/>
    <col min="1828" max="1828" width="3.54296875" style="939" customWidth="1"/>
    <col min="1829" max="1829" width="16.54296875" style="939" customWidth="1"/>
    <col min="1830" max="1830" width="4" style="939" customWidth="1"/>
    <col min="1831" max="1831" width="16.54296875" style="939" customWidth="1"/>
    <col min="1832" max="1835" width="0" style="939" hidden="1" customWidth="1"/>
    <col min="1836" max="1836" width="5.26953125" style="939" customWidth="1"/>
    <col min="1837" max="1837" width="16.54296875" style="939" customWidth="1"/>
    <col min="1838" max="1838" width="4.7265625" style="939" customWidth="1"/>
    <col min="1839" max="1839" width="16.54296875" style="939" customWidth="1"/>
    <col min="1840" max="1840" width="5.453125" style="939" bestFit="1" customWidth="1"/>
    <col min="1841" max="1841" width="16.453125" style="939" customWidth="1"/>
    <col min="1842" max="2048" width="9.1796875" style="939"/>
    <col min="2049" max="2049" width="10" style="939" customWidth="1"/>
    <col min="2050" max="2050" width="4.81640625" style="939" customWidth="1"/>
    <col min="2051" max="2051" width="10.7265625" style="939" customWidth="1"/>
    <col min="2052" max="2052" width="5.453125" style="939" bestFit="1" customWidth="1"/>
    <col min="2053" max="2053" width="20.1796875" style="939" customWidth="1"/>
    <col min="2054" max="2054" width="5.453125" style="939" bestFit="1" customWidth="1"/>
    <col min="2055" max="2055" width="15.26953125" style="939" customWidth="1"/>
    <col min="2056" max="2056" width="4" style="939" customWidth="1"/>
    <col min="2057" max="2057" width="23.81640625" style="939" customWidth="1"/>
    <col min="2058" max="2058" width="4" style="939" customWidth="1"/>
    <col min="2059" max="2059" width="15.81640625" style="939" customWidth="1"/>
    <col min="2060" max="2060" width="5.26953125" style="939" customWidth="1"/>
    <col min="2061" max="2061" width="16.453125" style="939" customWidth="1"/>
    <col min="2062" max="2062" width="4" style="939" customWidth="1"/>
    <col min="2063" max="2063" width="16.54296875" style="939" customWidth="1"/>
    <col min="2064" max="2064" width="4" style="939" customWidth="1"/>
    <col min="2065" max="2065" width="15.26953125" style="939" customWidth="1"/>
    <col min="2066" max="2066" width="5.453125" style="939" bestFit="1" customWidth="1"/>
    <col min="2067" max="2067" width="16.54296875" style="939" customWidth="1"/>
    <col min="2068" max="2068" width="5.453125" style="939" bestFit="1" customWidth="1"/>
    <col min="2069" max="2069" width="16.54296875" style="939" customWidth="1"/>
    <col min="2070" max="2070" width="5.453125" style="939" bestFit="1" customWidth="1"/>
    <col min="2071" max="2071" width="18.1796875" style="939" customWidth="1"/>
    <col min="2072" max="2072" width="5.453125" style="939" bestFit="1" customWidth="1"/>
    <col min="2073" max="2073" width="16.54296875" style="939" customWidth="1"/>
    <col min="2074" max="2074" width="5.453125" style="939" bestFit="1" customWidth="1"/>
    <col min="2075" max="2075" width="18.54296875" style="939" customWidth="1"/>
    <col min="2076" max="2076" width="5.453125" style="939" bestFit="1" customWidth="1"/>
    <col min="2077" max="2077" width="18.453125" style="939" customWidth="1"/>
    <col min="2078" max="2078" width="5.26953125" style="939" customWidth="1"/>
    <col min="2079" max="2079" width="23.54296875" style="939" customWidth="1"/>
    <col min="2080" max="2080" width="4" style="939" customWidth="1"/>
    <col min="2081" max="2081" width="16.54296875" style="939" customWidth="1"/>
    <col min="2082" max="2082" width="4" style="939" customWidth="1"/>
    <col min="2083" max="2083" width="16.54296875" style="939" customWidth="1"/>
    <col min="2084" max="2084" width="3.54296875" style="939" customWidth="1"/>
    <col min="2085" max="2085" width="16.54296875" style="939" customWidth="1"/>
    <col min="2086" max="2086" width="4" style="939" customWidth="1"/>
    <col min="2087" max="2087" width="16.54296875" style="939" customWidth="1"/>
    <col min="2088" max="2091" width="0" style="939" hidden="1" customWidth="1"/>
    <col min="2092" max="2092" width="5.26953125" style="939" customWidth="1"/>
    <col min="2093" max="2093" width="16.54296875" style="939" customWidth="1"/>
    <col min="2094" max="2094" width="4.7265625" style="939" customWidth="1"/>
    <col min="2095" max="2095" width="16.54296875" style="939" customWidth="1"/>
    <col min="2096" max="2096" width="5.453125" style="939" bestFit="1" customWidth="1"/>
    <col min="2097" max="2097" width="16.453125" style="939" customWidth="1"/>
    <col min="2098" max="2304" width="9.1796875" style="939"/>
    <col min="2305" max="2305" width="10" style="939" customWidth="1"/>
    <col min="2306" max="2306" width="4.81640625" style="939" customWidth="1"/>
    <col min="2307" max="2307" width="10.7265625" style="939" customWidth="1"/>
    <col min="2308" max="2308" width="5.453125" style="939" bestFit="1" customWidth="1"/>
    <col min="2309" max="2309" width="20.1796875" style="939" customWidth="1"/>
    <col min="2310" max="2310" width="5.453125" style="939" bestFit="1" customWidth="1"/>
    <col min="2311" max="2311" width="15.26953125" style="939" customWidth="1"/>
    <col min="2312" max="2312" width="4" style="939" customWidth="1"/>
    <col min="2313" max="2313" width="23.81640625" style="939" customWidth="1"/>
    <col min="2314" max="2314" width="4" style="939" customWidth="1"/>
    <col min="2315" max="2315" width="15.81640625" style="939" customWidth="1"/>
    <col min="2316" max="2316" width="5.26953125" style="939" customWidth="1"/>
    <col min="2317" max="2317" width="16.453125" style="939" customWidth="1"/>
    <col min="2318" max="2318" width="4" style="939" customWidth="1"/>
    <col min="2319" max="2319" width="16.54296875" style="939" customWidth="1"/>
    <col min="2320" max="2320" width="4" style="939" customWidth="1"/>
    <col min="2321" max="2321" width="15.26953125" style="939" customWidth="1"/>
    <col min="2322" max="2322" width="5.453125" style="939" bestFit="1" customWidth="1"/>
    <col min="2323" max="2323" width="16.54296875" style="939" customWidth="1"/>
    <col min="2324" max="2324" width="5.453125" style="939" bestFit="1" customWidth="1"/>
    <col min="2325" max="2325" width="16.54296875" style="939" customWidth="1"/>
    <col min="2326" max="2326" width="5.453125" style="939" bestFit="1" customWidth="1"/>
    <col min="2327" max="2327" width="18.1796875" style="939" customWidth="1"/>
    <col min="2328" max="2328" width="5.453125" style="939" bestFit="1" customWidth="1"/>
    <col min="2329" max="2329" width="16.54296875" style="939" customWidth="1"/>
    <col min="2330" max="2330" width="5.453125" style="939" bestFit="1" customWidth="1"/>
    <col min="2331" max="2331" width="18.54296875" style="939" customWidth="1"/>
    <col min="2332" max="2332" width="5.453125" style="939" bestFit="1" customWidth="1"/>
    <col min="2333" max="2333" width="18.453125" style="939" customWidth="1"/>
    <col min="2334" max="2334" width="5.26953125" style="939" customWidth="1"/>
    <col min="2335" max="2335" width="23.54296875" style="939" customWidth="1"/>
    <col min="2336" max="2336" width="4" style="939" customWidth="1"/>
    <col min="2337" max="2337" width="16.54296875" style="939" customWidth="1"/>
    <col min="2338" max="2338" width="4" style="939" customWidth="1"/>
    <col min="2339" max="2339" width="16.54296875" style="939" customWidth="1"/>
    <col min="2340" max="2340" width="3.54296875" style="939" customWidth="1"/>
    <col min="2341" max="2341" width="16.54296875" style="939" customWidth="1"/>
    <col min="2342" max="2342" width="4" style="939" customWidth="1"/>
    <col min="2343" max="2343" width="16.54296875" style="939" customWidth="1"/>
    <col min="2344" max="2347" width="0" style="939" hidden="1" customWidth="1"/>
    <col min="2348" max="2348" width="5.26953125" style="939" customWidth="1"/>
    <col min="2349" max="2349" width="16.54296875" style="939" customWidth="1"/>
    <col min="2350" max="2350" width="4.7265625" style="939" customWidth="1"/>
    <col min="2351" max="2351" width="16.54296875" style="939" customWidth="1"/>
    <col min="2352" max="2352" width="5.453125" style="939" bestFit="1" customWidth="1"/>
    <col min="2353" max="2353" width="16.453125" style="939" customWidth="1"/>
    <col min="2354" max="2560" width="9.1796875" style="939"/>
    <col min="2561" max="2561" width="10" style="939" customWidth="1"/>
    <col min="2562" max="2562" width="4.81640625" style="939" customWidth="1"/>
    <col min="2563" max="2563" width="10.7265625" style="939" customWidth="1"/>
    <col min="2564" max="2564" width="5.453125" style="939" bestFit="1" customWidth="1"/>
    <col min="2565" max="2565" width="20.1796875" style="939" customWidth="1"/>
    <col min="2566" max="2566" width="5.453125" style="939" bestFit="1" customWidth="1"/>
    <col min="2567" max="2567" width="15.26953125" style="939" customWidth="1"/>
    <col min="2568" max="2568" width="4" style="939" customWidth="1"/>
    <col min="2569" max="2569" width="23.81640625" style="939" customWidth="1"/>
    <col min="2570" max="2570" width="4" style="939" customWidth="1"/>
    <col min="2571" max="2571" width="15.81640625" style="939" customWidth="1"/>
    <col min="2572" max="2572" width="5.26953125" style="939" customWidth="1"/>
    <col min="2573" max="2573" width="16.453125" style="939" customWidth="1"/>
    <col min="2574" max="2574" width="4" style="939" customWidth="1"/>
    <col min="2575" max="2575" width="16.54296875" style="939" customWidth="1"/>
    <col min="2576" max="2576" width="4" style="939" customWidth="1"/>
    <col min="2577" max="2577" width="15.26953125" style="939" customWidth="1"/>
    <col min="2578" max="2578" width="5.453125" style="939" bestFit="1" customWidth="1"/>
    <col min="2579" max="2579" width="16.54296875" style="939" customWidth="1"/>
    <col min="2580" max="2580" width="5.453125" style="939" bestFit="1" customWidth="1"/>
    <col min="2581" max="2581" width="16.54296875" style="939" customWidth="1"/>
    <col min="2582" max="2582" width="5.453125" style="939" bestFit="1" customWidth="1"/>
    <col min="2583" max="2583" width="18.1796875" style="939" customWidth="1"/>
    <col min="2584" max="2584" width="5.453125" style="939" bestFit="1" customWidth="1"/>
    <col min="2585" max="2585" width="16.54296875" style="939" customWidth="1"/>
    <col min="2586" max="2586" width="5.453125" style="939" bestFit="1" customWidth="1"/>
    <col min="2587" max="2587" width="18.54296875" style="939" customWidth="1"/>
    <col min="2588" max="2588" width="5.453125" style="939" bestFit="1" customWidth="1"/>
    <col min="2589" max="2589" width="18.453125" style="939" customWidth="1"/>
    <col min="2590" max="2590" width="5.26953125" style="939" customWidth="1"/>
    <col min="2591" max="2591" width="23.54296875" style="939" customWidth="1"/>
    <col min="2592" max="2592" width="4" style="939" customWidth="1"/>
    <col min="2593" max="2593" width="16.54296875" style="939" customWidth="1"/>
    <col min="2594" max="2594" width="4" style="939" customWidth="1"/>
    <col min="2595" max="2595" width="16.54296875" style="939" customWidth="1"/>
    <col min="2596" max="2596" width="3.54296875" style="939" customWidth="1"/>
    <col min="2597" max="2597" width="16.54296875" style="939" customWidth="1"/>
    <col min="2598" max="2598" width="4" style="939" customWidth="1"/>
    <col min="2599" max="2599" width="16.54296875" style="939" customWidth="1"/>
    <col min="2600" max="2603" width="0" style="939" hidden="1" customWidth="1"/>
    <col min="2604" max="2604" width="5.26953125" style="939" customWidth="1"/>
    <col min="2605" max="2605" width="16.54296875" style="939" customWidth="1"/>
    <col min="2606" max="2606" width="4.7265625" style="939" customWidth="1"/>
    <col min="2607" max="2607" width="16.54296875" style="939" customWidth="1"/>
    <col min="2608" max="2608" width="5.453125" style="939" bestFit="1" customWidth="1"/>
    <col min="2609" max="2609" width="16.453125" style="939" customWidth="1"/>
    <col min="2610" max="2816" width="9.1796875" style="939"/>
    <col min="2817" max="2817" width="10" style="939" customWidth="1"/>
    <col min="2818" max="2818" width="4.81640625" style="939" customWidth="1"/>
    <col min="2819" max="2819" width="10.7265625" style="939" customWidth="1"/>
    <col min="2820" max="2820" width="5.453125" style="939" bestFit="1" customWidth="1"/>
    <col min="2821" max="2821" width="20.1796875" style="939" customWidth="1"/>
    <col min="2822" max="2822" width="5.453125" style="939" bestFit="1" customWidth="1"/>
    <col min="2823" max="2823" width="15.26953125" style="939" customWidth="1"/>
    <col min="2824" max="2824" width="4" style="939" customWidth="1"/>
    <col min="2825" max="2825" width="23.81640625" style="939" customWidth="1"/>
    <col min="2826" max="2826" width="4" style="939" customWidth="1"/>
    <col min="2827" max="2827" width="15.81640625" style="939" customWidth="1"/>
    <col min="2828" max="2828" width="5.26953125" style="939" customWidth="1"/>
    <col min="2829" max="2829" width="16.453125" style="939" customWidth="1"/>
    <col min="2830" max="2830" width="4" style="939" customWidth="1"/>
    <col min="2831" max="2831" width="16.54296875" style="939" customWidth="1"/>
    <col min="2832" max="2832" width="4" style="939" customWidth="1"/>
    <col min="2833" max="2833" width="15.26953125" style="939" customWidth="1"/>
    <col min="2834" max="2834" width="5.453125" style="939" bestFit="1" customWidth="1"/>
    <col min="2835" max="2835" width="16.54296875" style="939" customWidth="1"/>
    <col min="2836" max="2836" width="5.453125" style="939" bestFit="1" customWidth="1"/>
    <col min="2837" max="2837" width="16.54296875" style="939" customWidth="1"/>
    <col min="2838" max="2838" width="5.453125" style="939" bestFit="1" customWidth="1"/>
    <col min="2839" max="2839" width="18.1796875" style="939" customWidth="1"/>
    <col min="2840" max="2840" width="5.453125" style="939" bestFit="1" customWidth="1"/>
    <col min="2841" max="2841" width="16.54296875" style="939" customWidth="1"/>
    <col min="2842" max="2842" width="5.453125" style="939" bestFit="1" customWidth="1"/>
    <col min="2843" max="2843" width="18.54296875" style="939" customWidth="1"/>
    <col min="2844" max="2844" width="5.453125" style="939" bestFit="1" customWidth="1"/>
    <col min="2845" max="2845" width="18.453125" style="939" customWidth="1"/>
    <col min="2846" max="2846" width="5.26953125" style="939" customWidth="1"/>
    <col min="2847" max="2847" width="23.54296875" style="939" customWidth="1"/>
    <col min="2848" max="2848" width="4" style="939" customWidth="1"/>
    <col min="2849" max="2849" width="16.54296875" style="939" customWidth="1"/>
    <col min="2850" max="2850" width="4" style="939" customWidth="1"/>
    <col min="2851" max="2851" width="16.54296875" style="939" customWidth="1"/>
    <col min="2852" max="2852" width="3.54296875" style="939" customWidth="1"/>
    <col min="2853" max="2853" width="16.54296875" style="939" customWidth="1"/>
    <col min="2854" max="2854" width="4" style="939" customWidth="1"/>
    <col min="2855" max="2855" width="16.54296875" style="939" customWidth="1"/>
    <col min="2856" max="2859" width="0" style="939" hidden="1" customWidth="1"/>
    <col min="2860" max="2860" width="5.26953125" style="939" customWidth="1"/>
    <col min="2861" max="2861" width="16.54296875" style="939" customWidth="1"/>
    <col min="2862" max="2862" width="4.7265625" style="939" customWidth="1"/>
    <col min="2863" max="2863" width="16.54296875" style="939" customWidth="1"/>
    <col min="2864" max="2864" width="5.453125" style="939" bestFit="1" customWidth="1"/>
    <col min="2865" max="2865" width="16.453125" style="939" customWidth="1"/>
    <col min="2866" max="3072" width="9.1796875" style="939"/>
    <col min="3073" max="3073" width="10" style="939" customWidth="1"/>
    <col min="3074" max="3074" width="4.81640625" style="939" customWidth="1"/>
    <col min="3075" max="3075" width="10.7265625" style="939" customWidth="1"/>
    <col min="3076" max="3076" width="5.453125" style="939" bestFit="1" customWidth="1"/>
    <col min="3077" max="3077" width="20.1796875" style="939" customWidth="1"/>
    <col min="3078" max="3078" width="5.453125" style="939" bestFit="1" customWidth="1"/>
    <col min="3079" max="3079" width="15.26953125" style="939" customWidth="1"/>
    <col min="3080" max="3080" width="4" style="939" customWidth="1"/>
    <col min="3081" max="3081" width="23.81640625" style="939" customWidth="1"/>
    <col min="3082" max="3082" width="4" style="939" customWidth="1"/>
    <col min="3083" max="3083" width="15.81640625" style="939" customWidth="1"/>
    <col min="3084" max="3084" width="5.26953125" style="939" customWidth="1"/>
    <col min="3085" max="3085" width="16.453125" style="939" customWidth="1"/>
    <col min="3086" max="3086" width="4" style="939" customWidth="1"/>
    <col min="3087" max="3087" width="16.54296875" style="939" customWidth="1"/>
    <col min="3088" max="3088" width="4" style="939" customWidth="1"/>
    <col min="3089" max="3089" width="15.26953125" style="939" customWidth="1"/>
    <col min="3090" max="3090" width="5.453125" style="939" bestFit="1" customWidth="1"/>
    <col min="3091" max="3091" width="16.54296875" style="939" customWidth="1"/>
    <col min="3092" max="3092" width="5.453125" style="939" bestFit="1" customWidth="1"/>
    <col min="3093" max="3093" width="16.54296875" style="939" customWidth="1"/>
    <col min="3094" max="3094" width="5.453125" style="939" bestFit="1" customWidth="1"/>
    <col min="3095" max="3095" width="18.1796875" style="939" customWidth="1"/>
    <col min="3096" max="3096" width="5.453125" style="939" bestFit="1" customWidth="1"/>
    <col min="3097" max="3097" width="16.54296875" style="939" customWidth="1"/>
    <col min="3098" max="3098" width="5.453125" style="939" bestFit="1" customWidth="1"/>
    <col min="3099" max="3099" width="18.54296875" style="939" customWidth="1"/>
    <col min="3100" max="3100" width="5.453125" style="939" bestFit="1" customWidth="1"/>
    <col min="3101" max="3101" width="18.453125" style="939" customWidth="1"/>
    <col min="3102" max="3102" width="5.26953125" style="939" customWidth="1"/>
    <col min="3103" max="3103" width="23.54296875" style="939" customWidth="1"/>
    <col min="3104" max="3104" width="4" style="939" customWidth="1"/>
    <col min="3105" max="3105" width="16.54296875" style="939" customWidth="1"/>
    <col min="3106" max="3106" width="4" style="939" customWidth="1"/>
    <col min="3107" max="3107" width="16.54296875" style="939" customWidth="1"/>
    <col min="3108" max="3108" width="3.54296875" style="939" customWidth="1"/>
    <col min="3109" max="3109" width="16.54296875" style="939" customWidth="1"/>
    <col min="3110" max="3110" width="4" style="939" customWidth="1"/>
    <col min="3111" max="3111" width="16.54296875" style="939" customWidth="1"/>
    <col min="3112" max="3115" width="0" style="939" hidden="1" customWidth="1"/>
    <col min="3116" max="3116" width="5.26953125" style="939" customWidth="1"/>
    <col min="3117" max="3117" width="16.54296875" style="939" customWidth="1"/>
    <col min="3118" max="3118" width="4.7265625" style="939" customWidth="1"/>
    <col min="3119" max="3119" width="16.54296875" style="939" customWidth="1"/>
    <col min="3120" max="3120" width="5.453125" style="939" bestFit="1" customWidth="1"/>
    <col min="3121" max="3121" width="16.453125" style="939" customWidth="1"/>
    <col min="3122" max="3328" width="9.1796875" style="939"/>
    <col min="3329" max="3329" width="10" style="939" customWidth="1"/>
    <col min="3330" max="3330" width="4.81640625" style="939" customWidth="1"/>
    <col min="3331" max="3331" width="10.7265625" style="939" customWidth="1"/>
    <col min="3332" max="3332" width="5.453125" style="939" bestFit="1" customWidth="1"/>
    <col min="3333" max="3333" width="20.1796875" style="939" customWidth="1"/>
    <col min="3334" max="3334" width="5.453125" style="939" bestFit="1" customWidth="1"/>
    <col min="3335" max="3335" width="15.26953125" style="939" customWidth="1"/>
    <col min="3336" max="3336" width="4" style="939" customWidth="1"/>
    <col min="3337" max="3337" width="23.81640625" style="939" customWidth="1"/>
    <col min="3338" max="3338" width="4" style="939" customWidth="1"/>
    <col min="3339" max="3339" width="15.81640625" style="939" customWidth="1"/>
    <col min="3340" max="3340" width="5.26953125" style="939" customWidth="1"/>
    <col min="3341" max="3341" width="16.453125" style="939" customWidth="1"/>
    <col min="3342" max="3342" width="4" style="939" customWidth="1"/>
    <col min="3343" max="3343" width="16.54296875" style="939" customWidth="1"/>
    <col min="3344" max="3344" width="4" style="939" customWidth="1"/>
    <col min="3345" max="3345" width="15.26953125" style="939" customWidth="1"/>
    <col min="3346" max="3346" width="5.453125" style="939" bestFit="1" customWidth="1"/>
    <col min="3347" max="3347" width="16.54296875" style="939" customWidth="1"/>
    <col min="3348" max="3348" width="5.453125" style="939" bestFit="1" customWidth="1"/>
    <col min="3349" max="3349" width="16.54296875" style="939" customWidth="1"/>
    <col min="3350" max="3350" width="5.453125" style="939" bestFit="1" customWidth="1"/>
    <col min="3351" max="3351" width="18.1796875" style="939" customWidth="1"/>
    <col min="3352" max="3352" width="5.453125" style="939" bestFit="1" customWidth="1"/>
    <col min="3353" max="3353" width="16.54296875" style="939" customWidth="1"/>
    <col min="3354" max="3354" width="5.453125" style="939" bestFit="1" customWidth="1"/>
    <col min="3355" max="3355" width="18.54296875" style="939" customWidth="1"/>
    <col min="3356" max="3356" width="5.453125" style="939" bestFit="1" customWidth="1"/>
    <col min="3357" max="3357" width="18.453125" style="939" customWidth="1"/>
    <col min="3358" max="3358" width="5.26953125" style="939" customWidth="1"/>
    <col min="3359" max="3359" width="23.54296875" style="939" customWidth="1"/>
    <col min="3360" max="3360" width="4" style="939" customWidth="1"/>
    <col min="3361" max="3361" width="16.54296875" style="939" customWidth="1"/>
    <col min="3362" max="3362" width="4" style="939" customWidth="1"/>
    <col min="3363" max="3363" width="16.54296875" style="939" customWidth="1"/>
    <col min="3364" max="3364" width="3.54296875" style="939" customWidth="1"/>
    <col min="3365" max="3365" width="16.54296875" style="939" customWidth="1"/>
    <col min="3366" max="3366" width="4" style="939" customWidth="1"/>
    <col min="3367" max="3367" width="16.54296875" style="939" customWidth="1"/>
    <col min="3368" max="3371" width="0" style="939" hidden="1" customWidth="1"/>
    <col min="3372" max="3372" width="5.26953125" style="939" customWidth="1"/>
    <col min="3373" max="3373" width="16.54296875" style="939" customWidth="1"/>
    <col min="3374" max="3374" width="4.7265625" style="939" customWidth="1"/>
    <col min="3375" max="3375" width="16.54296875" style="939" customWidth="1"/>
    <col min="3376" max="3376" width="5.453125" style="939" bestFit="1" customWidth="1"/>
    <col min="3377" max="3377" width="16.453125" style="939" customWidth="1"/>
    <col min="3378" max="3584" width="9.1796875" style="939"/>
    <col min="3585" max="3585" width="10" style="939" customWidth="1"/>
    <col min="3586" max="3586" width="4.81640625" style="939" customWidth="1"/>
    <col min="3587" max="3587" width="10.7265625" style="939" customWidth="1"/>
    <col min="3588" max="3588" width="5.453125" style="939" bestFit="1" customWidth="1"/>
    <col min="3589" max="3589" width="20.1796875" style="939" customWidth="1"/>
    <col min="3590" max="3590" width="5.453125" style="939" bestFit="1" customWidth="1"/>
    <col min="3591" max="3591" width="15.26953125" style="939" customWidth="1"/>
    <col min="3592" max="3592" width="4" style="939" customWidth="1"/>
    <col min="3593" max="3593" width="23.81640625" style="939" customWidth="1"/>
    <col min="3594" max="3594" width="4" style="939" customWidth="1"/>
    <col min="3595" max="3595" width="15.81640625" style="939" customWidth="1"/>
    <col min="3596" max="3596" width="5.26953125" style="939" customWidth="1"/>
    <col min="3597" max="3597" width="16.453125" style="939" customWidth="1"/>
    <col min="3598" max="3598" width="4" style="939" customWidth="1"/>
    <col min="3599" max="3599" width="16.54296875" style="939" customWidth="1"/>
    <col min="3600" max="3600" width="4" style="939" customWidth="1"/>
    <col min="3601" max="3601" width="15.26953125" style="939" customWidth="1"/>
    <col min="3602" max="3602" width="5.453125" style="939" bestFit="1" customWidth="1"/>
    <col min="3603" max="3603" width="16.54296875" style="939" customWidth="1"/>
    <col min="3604" max="3604" width="5.453125" style="939" bestFit="1" customWidth="1"/>
    <col min="3605" max="3605" width="16.54296875" style="939" customWidth="1"/>
    <col min="3606" max="3606" width="5.453125" style="939" bestFit="1" customWidth="1"/>
    <col min="3607" max="3607" width="18.1796875" style="939" customWidth="1"/>
    <col min="3608" max="3608" width="5.453125" style="939" bestFit="1" customWidth="1"/>
    <col min="3609" max="3609" width="16.54296875" style="939" customWidth="1"/>
    <col min="3610" max="3610" width="5.453125" style="939" bestFit="1" customWidth="1"/>
    <col min="3611" max="3611" width="18.54296875" style="939" customWidth="1"/>
    <col min="3612" max="3612" width="5.453125" style="939" bestFit="1" customWidth="1"/>
    <col min="3613" max="3613" width="18.453125" style="939" customWidth="1"/>
    <col min="3614" max="3614" width="5.26953125" style="939" customWidth="1"/>
    <col min="3615" max="3615" width="23.54296875" style="939" customWidth="1"/>
    <col min="3616" max="3616" width="4" style="939" customWidth="1"/>
    <col min="3617" max="3617" width="16.54296875" style="939" customWidth="1"/>
    <col min="3618" max="3618" width="4" style="939" customWidth="1"/>
    <col min="3619" max="3619" width="16.54296875" style="939" customWidth="1"/>
    <col min="3620" max="3620" width="3.54296875" style="939" customWidth="1"/>
    <col min="3621" max="3621" width="16.54296875" style="939" customWidth="1"/>
    <col min="3622" max="3622" width="4" style="939" customWidth="1"/>
    <col min="3623" max="3623" width="16.54296875" style="939" customWidth="1"/>
    <col min="3624" max="3627" width="0" style="939" hidden="1" customWidth="1"/>
    <col min="3628" max="3628" width="5.26953125" style="939" customWidth="1"/>
    <col min="3629" max="3629" width="16.54296875" style="939" customWidth="1"/>
    <col min="3630" max="3630" width="4.7265625" style="939" customWidth="1"/>
    <col min="3631" max="3631" width="16.54296875" style="939" customWidth="1"/>
    <col min="3632" max="3632" width="5.453125" style="939" bestFit="1" customWidth="1"/>
    <col min="3633" max="3633" width="16.453125" style="939" customWidth="1"/>
    <col min="3634" max="3840" width="9.1796875" style="939"/>
    <col min="3841" max="3841" width="10" style="939" customWidth="1"/>
    <col min="3842" max="3842" width="4.81640625" style="939" customWidth="1"/>
    <col min="3843" max="3843" width="10.7265625" style="939" customWidth="1"/>
    <col min="3844" max="3844" width="5.453125" style="939" bestFit="1" customWidth="1"/>
    <col min="3845" max="3845" width="20.1796875" style="939" customWidth="1"/>
    <col min="3846" max="3846" width="5.453125" style="939" bestFit="1" customWidth="1"/>
    <col min="3847" max="3847" width="15.26953125" style="939" customWidth="1"/>
    <col min="3848" max="3848" width="4" style="939" customWidth="1"/>
    <col min="3849" max="3849" width="23.81640625" style="939" customWidth="1"/>
    <col min="3850" max="3850" width="4" style="939" customWidth="1"/>
    <col min="3851" max="3851" width="15.81640625" style="939" customWidth="1"/>
    <col min="3852" max="3852" width="5.26953125" style="939" customWidth="1"/>
    <col min="3853" max="3853" width="16.453125" style="939" customWidth="1"/>
    <col min="3854" max="3854" width="4" style="939" customWidth="1"/>
    <col min="3855" max="3855" width="16.54296875" style="939" customWidth="1"/>
    <col min="3856" max="3856" width="4" style="939" customWidth="1"/>
    <col min="3857" max="3857" width="15.26953125" style="939" customWidth="1"/>
    <col min="3858" max="3858" width="5.453125" style="939" bestFit="1" customWidth="1"/>
    <col min="3859" max="3859" width="16.54296875" style="939" customWidth="1"/>
    <col min="3860" max="3860" width="5.453125" style="939" bestFit="1" customWidth="1"/>
    <col min="3861" max="3861" width="16.54296875" style="939" customWidth="1"/>
    <col min="3862" max="3862" width="5.453125" style="939" bestFit="1" customWidth="1"/>
    <col min="3863" max="3863" width="18.1796875" style="939" customWidth="1"/>
    <col min="3864" max="3864" width="5.453125" style="939" bestFit="1" customWidth="1"/>
    <col min="3865" max="3865" width="16.54296875" style="939" customWidth="1"/>
    <col min="3866" max="3866" width="5.453125" style="939" bestFit="1" customWidth="1"/>
    <col min="3867" max="3867" width="18.54296875" style="939" customWidth="1"/>
    <col min="3868" max="3868" width="5.453125" style="939" bestFit="1" customWidth="1"/>
    <col min="3869" max="3869" width="18.453125" style="939" customWidth="1"/>
    <col min="3870" max="3870" width="5.26953125" style="939" customWidth="1"/>
    <col min="3871" max="3871" width="23.54296875" style="939" customWidth="1"/>
    <col min="3872" max="3872" width="4" style="939" customWidth="1"/>
    <col min="3873" max="3873" width="16.54296875" style="939" customWidth="1"/>
    <col min="3874" max="3874" width="4" style="939" customWidth="1"/>
    <col min="3875" max="3875" width="16.54296875" style="939" customWidth="1"/>
    <col min="3876" max="3876" width="3.54296875" style="939" customWidth="1"/>
    <col min="3877" max="3877" width="16.54296875" style="939" customWidth="1"/>
    <col min="3878" max="3878" width="4" style="939" customWidth="1"/>
    <col min="3879" max="3879" width="16.54296875" style="939" customWidth="1"/>
    <col min="3880" max="3883" width="0" style="939" hidden="1" customWidth="1"/>
    <col min="3884" max="3884" width="5.26953125" style="939" customWidth="1"/>
    <col min="3885" max="3885" width="16.54296875" style="939" customWidth="1"/>
    <col min="3886" max="3886" width="4.7265625" style="939" customWidth="1"/>
    <col min="3887" max="3887" width="16.54296875" style="939" customWidth="1"/>
    <col min="3888" max="3888" width="5.453125" style="939" bestFit="1" customWidth="1"/>
    <col min="3889" max="3889" width="16.453125" style="939" customWidth="1"/>
    <col min="3890" max="4096" width="9.1796875" style="939"/>
    <col min="4097" max="4097" width="10" style="939" customWidth="1"/>
    <col min="4098" max="4098" width="4.81640625" style="939" customWidth="1"/>
    <col min="4099" max="4099" width="10.7265625" style="939" customWidth="1"/>
    <col min="4100" max="4100" width="5.453125" style="939" bestFit="1" customWidth="1"/>
    <col min="4101" max="4101" width="20.1796875" style="939" customWidth="1"/>
    <col min="4102" max="4102" width="5.453125" style="939" bestFit="1" customWidth="1"/>
    <col min="4103" max="4103" width="15.26953125" style="939" customWidth="1"/>
    <col min="4104" max="4104" width="4" style="939" customWidth="1"/>
    <col min="4105" max="4105" width="23.81640625" style="939" customWidth="1"/>
    <col min="4106" max="4106" width="4" style="939" customWidth="1"/>
    <col min="4107" max="4107" width="15.81640625" style="939" customWidth="1"/>
    <col min="4108" max="4108" width="5.26953125" style="939" customWidth="1"/>
    <col min="4109" max="4109" width="16.453125" style="939" customWidth="1"/>
    <col min="4110" max="4110" width="4" style="939" customWidth="1"/>
    <col min="4111" max="4111" width="16.54296875" style="939" customWidth="1"/>
    <col min="4112" max="4112" width="4" style="939" customWidth="1"/>
    <col min="4113" max="4113" width="15.26953125" style="939" customWidth="1"/>
    <col min="4114" max="4114" width="5.453125" style="939" bestFit="1" customWidth="1"/>
    <col min="4115" max="4115" width="16.54296875" style="939" customWidth="1"/>
    <col min="4116" max="4116" width="5.453125" style="939" bestFit="1" customWidth="1"/>
    <col min="4117" max="4117" width="16.54296875" style="939" customWidth="1"/>
    <col min="4118" max="4118" width="5.453125" style="939" bestFit="1" customWidth="1"/>
    <col min="4119" max="4119" width="18.1796875" style="939" customWidth="1"/>
    <col min="4120" max="4120" width="5.453125" style="939" bestFit="1" customWidth="1"/>
    <col min="4121" max="4121" width="16.54296875" style="939" customWidth="1"/>
    <col min="4122" max="4122" width="5.453125" style="939" bestFit="1" customWidth="1"/>
    <col min="4123" max="4123" width="18.54296875" style="939" customWidth="1"/>
    <col min="4124" max="4124" width="5.453125" style="939" bestFit="1" customWidth="1"/>
    <col min="4125" max="4125" width="18.453125" style="939" customWidth="1"/>
    <col min="4126" max="4126" width="5.26953125" style="939" customWidth="1"/>
    <col min="4127" max="4127" width="23.54296875" style="939" customWidth="1"/>
    <col min="4128" max="4128" width="4" style="939" customWidth="1"/>
    <col min="4129" max="4129" width="16.54296875" style="939" customWidth="1"/>
    <col min="4130" max="4130" width="4" style="939" customWidth="1"/>
    <col min="4131" max="4131" width="16.54296875" style="939" customWidth="1"/>
    <col min="4132" max="4132" width="3.54296875" style="939" customWidth="1"/>
    <col min="4133" max="4133" width="16.54296875" style="939" customWidth="1"/>
    <col min="4134" max="4134" width="4" style="939" customWidth="1"/>
    <col min="4135" max="4135" width="16.54296875" style="939" customWidth="1"/>
    <col min="4136" max="4139" width="0" style="939" hidden="1" customWidth="1"/>
    <col min="4140" max="4140" width="5.26953125" style="939" customWidth="1"/>
    <col min="4141" max="4141" width="16.54296875" style="939" customWidth="1"/>
    <col min="4142" max="4142" width="4.7265625" style="939" customWidth="1"/>
    <col min="4143" max="4143" width="16.54296875" style="939" customWidth="1"/>
    <col min="4144" max="4144" width="5.453125" style="939" bestFit="1" customWidth="1"/>
    <col min="4145" max="4145" width="16.453125" style="939" customWidth="1"/>
    <col min="4146" max="4352" width="9.1796875" style="939"/>
    <col min="4353" max="4353" width="10" style="939" customWidth="1"/>
    <col min="4354" max="4354" width="4.81640625" style="939" customWidth="1"/>
    <col min="4355" max="4355" width="10.7265625" style="939" customWidth="1"/>
    <col min="4356" max="4356" width="5.453125" style="939" bestFit="1" customWidth="1"/>
    <col min="4357" max="4357" width="20.1796875" style="939" customWidth="1"/>
    <col min="4358" max="4358" width="5.453125" style="939" bestFit="1" customWidth="1"/>
    <col min="4359" max="4359" width="15.26953125" style="939" customWidth="1"/>
    <col min="4360" max="4360" width="4" style="939" customWidth="1"/>
    <col min="4361" max="4361" width="23.81640625" style="939" customWidth="1"/>
    <col min="4362" max="4362" width="4" style="939" customWidth="1"/>
    <col min="4363" max="4363" width="15.81640625" style="939" customWidth="1"/>
    <col min="4364" max="4364" width="5.26953125" style="939" customWidth="1"/>
    <col min="4365" max="4365" width="16.453125" style="939" customWidth="1"/>
    <col min="4366" max="4366" width="4" style="939" customWidth="1"/>
    <col min="4367" max="4367" width="16.54296875" style="939" customWidth="1"/>
    <col min="4368" max="4368" width="4" style="939" customWidth="1"/>
    <col min="4369" max="4369" width="15.26953125" style="939" customWidth="1"/>
    <col min="4370" max="4370" width="5.453125" style="939" bestFit="1" customWidth="1"/>
    <col min="4371" max="4371" width="16.54296875" style="939" customWidth="1"/>
    <col min="4372" max="4372" width="5.453125" style="939" bestFit="1" customWidth="1"/>
    <col min="4373" max="4373" width="16.54296875" style="939" customWidth="1"/>
    <col min="4374" max="4374" width="5.453125" style="939" bestFit="1" customWidth="1"/>
    <col min="4375" max="4375" width="18.1796875" style="939" customWidth="1"/>
    <col min="4376" max="4376" width="5.453125" style="939" bestFit="1" customWidth="1"/>
    <col min="4377" max="4377" width="16.54296875" style="939" customWidth="1"/>
    <col min="4378" max="4378" width="5.453125" style="939" bestFit="1" customWidth="1"/>
    <col min="4379" max="4379" width="18.54296875" style="939" customWidth="1"/>
    <col min="4380" max="4380" width="5.453125" style="939" bestFit="1" customWidth="1"/>
    <col min="4381" max="4381" width="18.453125" style="939" customWidth="1"/>
    <col min="4382" max="4382" width="5.26953125" style="939" customWidth="1"/>
    <col min="4383" max="4383" width="23.54296875" style="939" customWidth="1"/>
    <col min="4384" max="4384" width="4" style="939" customWidth="1"/>
    <col min="4385" max="4385" width="16.54296875" style="939" customWidth="1"/>
    <col min="4386" max="4386" width="4" style="939" customWidth="1"/>
    <col min="4387" max="4387" width="16.54296875" style="939" customWidth="1"/>
    <col min="4388" max="4388" width="3.54296875" style="939" customWidth="1"/>
    <col min="4389" max="4389" width="16.54296875" style="939" customWidth="1"/>
    <col min="4390" max="4390" width="4" style="939" customWidth="1"/>
    <col min="4391" max="4391" width="16.54296875" style="939" customWidth="1"/>
    <col min="4392" max="4395" width="0" style="939" hidden="1" customWidth="1"/>
    <col min="4396" max="4396" width="5.26953125" style="939" customWidth="1"/>
    <col min="4397" max="4397" width="16.54296875" style="939" customWidth="1"/>
    <col min="4398" max="4398" width="4.7265625" style="939" customWidth="1"/>
    <col min="4399" max="4399" width="16.54296875" style="939" customWidth="1"/>
    <col min="4400" max="4400" width="5.453125" style="939" bestFit="1" customWidth="1"/>
    <col min="4401" max="4401" width="16.453125" style="939" customWidth="1"/>
    <col min="4402" max="4608" width="9.1796875" style="939"/>
    <col min="4609" max="4609" width="10" style="939" customWidth="1"/>
    <col min="4610" max="4610" width="4.81640625" style="939" customWidth="1"/>
    <col min="4611" max="4611" width="10.7265625" style="939" customWidth="1"/>
    <col min="4612" max="4612" width="5.453125" style="939" bestFit="1" customWidth="1"/>
    <col min="4613" max="4613" width="20.1796875" style="939" customWidth="1"/>
    <col min="4614" max="4614" width="5.453125" style="939" bestFit="1" customWidth="1"/>
    <col min="4615" max="4615" width="15.26953125" style="939" customWidth="1"/>
    <col min="4616" max="4616" width="4" style="939" customWidth="1"/>
    <col min="4617" max="4617" width="23.81640625" style="939" customWidth="1"/>
    <col min="4618" max="4618" width="4" style="939" customWidth="1"/>
    <col min="4619" max="4619" width="15.81640625" style="939" customWidth="1"/>
    <col min="4620" max="4620" width="5.26953125" style="939" customWidth="1"/>
    <col min="4621" max="4621" width="16.453125" style="939" customWidth="1"/>
    <col min="4622" max="4622" width="4" style="939" customWidth="1"/>
    <col min="4623" max="4623" width="16.54296875" style="939" customWidth="1"/>
    <col min="4624" max="4624" width="4" style="939" customWidth="1"/>
    <col min="4625" max="4625" width="15.26953125" style="939" customWidth="1"/>
    <col min="4626" max="4626" width="5.453125" style="939" bestFit="1" customWidth="1"/>
    <col min="4627" max="4627" width="16.54296875" style="939" customWidth="1"/>
    <col min="4628" max="4628" width="5.453125" style="939" bestFit="1" customWidth="1"/>
    <col min="4629" max="4629" width="16.54296875" style="939" customWidth="1"/>
    <col min="4630" max="4630" width="5.453125" style="939" bestFit="1" customWidth="1"/>
    <col min="4631" max="4631" width="18.1796875" style="939" customWidth="1"/>
    <col min="4632" max="4632" width="5.453125" style="939" bestFit="1" customWidth="1"/>
    <col min="4633" max="4633" width="16.54296875" style="939" customWidth="1"/>
    <col min="4634" max="4634" width="5.453125" style="939" bestFit="1" customWidth="1"/>
    <col min="4635" max="4635" width="18.54296875" style="939" customWidth="1"/>
    <col min="4636" max="4636" width="5.453125" style="939" bestFit="1" customWidth="1"/>
    <col min="4637" max="4637" width="18.453125" style="939" customWidth="1"/>
    <col min="4638" max="4638" width="5.26953125" style="939" customWidth="1"/>
    <col min="4639" max="4639" width="23.54296875" style="939" customWidth="1"/>
    <col min="4640" max="4640" width="4" style="939" customWidth="1"/>
    <col min="4641" max="4641" width="16.54296875" style="939" customWidth="1"/>
    <col min="4642" max="4642" width="4" style="939" customWidth="1"/>
    <col min="4643" max="4643" width="16.54296875" style="939" customWidth="1"/>
    <col min="4644" max="4644" width="3.54296875" style="939" customWidth="1"/>
    <col min="4645" max="4645" width="16.54296875" style="939" customWidth="1"/>
    <col min="4646" max="4646" width="4" style="939" customWidth="1"/>
    <col min="4647" max="4647" width="16.54296875" style="939" customWidth="1"/>
    <col min="4648" max="4651" width="0" style="939" hidden="1" customWidth="1"/>
    <col min="4652" max="4652" width="5.26953125" style="939" customWidth="1"/>
    <col min="4653" max="4653" width="16.54296875" style="939" customWidth="1"/>
    <col min="4654" max="4654" width="4.7265625" style="939" customWidth="1"/>
    <col min="4655" max="4655" width="16.54296875" style="939" customWidth="1"/>
    <col min="4656" max="4656" width="5.453125" style="939" bestFit="1" customWidth="1"/>
    <col min="4657" max="4657" width="16.453125" style="939" customWidth="1"/>
    <col min="4658" max="4864" width="9.1796875" style="939"/>
    <col min="4865" max="4865" width="10" style="939" customWidth="1"/>
    <col min="4866" max="4866" width="4.81640625" style="939" customWidth="1"/>
    <col min="4867" max="4867" width="10.7265625" style="939" customWidth="1"/>
    <col min="4868" max="4868" width="5.453125" style="939" bestFit="1" customWidth="1"/>
    <col min="4869" max="4869" width="20.1796875" style="939" customWidth="1"/>
    <col min="4870" max="4870" width="5.453125" style="939" bestFit="1" customWidth="1"/>
    <col min="4871" max="4871" width="15.26953125" style="939" customWidth="1"/>
    <col min="4872" max="4872" width="4" style="939" customWidth="1"/>
    <col min="4873" max="4873" width="23.81640625" style="939" customWidth="1"/>
    <col min="4874" max="4874" width="4" style="939" customWidth="1"/>
    <col min="4875" max="4875" width="15.81640625" style="939" customWidth="1"/>
    <col min="4876" max="4876" width="5.26953125" style="939" customWidth="1"/>
    <col min="4877" max="4877" width="16.453125" style="939" customWidth="1"/>
    <col min="4878" max="4878" width="4" style="939" customWidth="1"/>
    <col min="4879" max="4879" width="16.54296875" style="939" customWidth="1"/>
    <col min="4880" max="4880" width="4" style="939" customWidth="1"/>
    <col min="4881" max="4881" width="15.26953125" style="939" customWidth="1"/>
    <col min="4882" max="4882" width="5.453125" style="939" bestFit="1" customWidth="1"/>
    <col min="4883" max="4883" width="16.54296875" style="939" customWidth="1"/>
    <col min="4884" max="4884" width="5.453125" style="939" bestFit="1" customWidth="1"/>
    <col min="4885" max="4885" width="16.54296875" style="939" customWidth="1"/>
    <col min="4886" max="4886" width="5.453125" style="939" bestFit="1" customWidth="1"/>
    <col min="4887" max="4887" width="18.1796875" style="939" customWidth="1"/>
    <col min="4888" max="4888" width="5.453125" style="939" bestFit="1" customWidth="1"/>
    <col min="4889" max="4889" width="16.54296875" style="939" customWidth="1"/>
    <col min="4890" max="4890" width="5.453125" style="939" bestFit="1" customWidth="1"/>
    <col min="4891" max="4891" width="18.54296875" style="939" customWidth="1"/>
    <col min="4892" max="4892" width="5.453125" style="939" bestFit="1" customWidth="1"/>
    <col min="4893" max="4893" width="18.453125" style="939" customWidth="1"/>
    <col min="4894" max="4894" width="5.26953125" style="939" customWidth="1"/>
    <col min="4895" max="4895" width="23.54296875" style="939" customWidth="1"/>
    <col min="4896" max="4896" width="4" style="939" customWidth="1"/>
    <col min="4897" max="4897" width="16.54296875" style="939" customWidth="1"/>
    <col min="4898" max="4898" width="4" style="939" customWidth="1"/>
    <col min="4899" max="4899" width="16.54296875" style="939" customWidth="1"/>
    <col min="4900" max="4900" width="3.54296875" style="939" customWidth="1"/>
    <col min="4901" max="4901" width="16.54296875" style="939" customWidth="1"/>
    <col min="4902" max="4902" width="4" style="939" customWidth="1"/>
    <col min="4903" max="4903" width="16.54296875" style="939" customWidth="1"/>
    <col min="4904" max="4907" width="0" style="939" hidden="1" customWidth="1"/>
    <col min="4908" max="4908" width="5.26953125" style="939" customWidth="1"/>
    <col min="4909" max="4909" width="16.54296875" style="939" customWidth="1"/>
    <col min="4910" max="4910" width="4.7265625" style="939" customWidth="1"/>
    <col min="4911" max="4911" width="16.54296875" style="939" customWidth="1"/>
    <col min="4912" max="4912" width="5.453125" style="939" bestFit="1" customWidth="1"/>
    <col min="4913" max="4913" width="16.453125" style="939" customWidth="1"/>
    <col min="4914" max="5120" width="9.1796875" style="939"/>
    <col min="5121" max="5121" width="10" style="939" customWidth="1"/>
    <col min="5122" max="5122" width="4.81640625" style="939" customWidth="1"/>
    <col min="5123" max="5123" width="10.7265625" style="939" customWidth="1"/>
    <col min="5124" max="5124" width="5.453125" style="939" bestFit="1" customWidth="1"/>
    <col min="5125" max="5125" width="20.1796875" style="939" customWidth="1"/>
    <col min="5126" max="5126" width="5.453125" style="939" bestFit="1" customWidth="1"/>
    <col min="5127" max="5127" width="15.26953125" style="939" customWidth="1"/>
    <col min="5128" max="5128" width="4" style="939" customWidth="1"/>
    <col min="5129" max="5129" width="23.81640625" style="939" customWidth="1"/>
    <col min="5130" max="5130" width="4" style="939" customWidth="1"/>
    <col min="5131" max="5131" width="15.81640625" style="939" customWidth="1"/>
    <col min="5132" max="5132" width="5.26953125" style="939" customWidth="1"/>
    <col min="5133" max="5133" width="16.453125" style="939" customWidth="1"/>
    <col min="5134" max="5134" width="4" style="939" customWidth="1"/>
    <col min="5135" max="5135" width="16.54296875" style="939" customWidth="1"/>
    <col min="5136" max="5136" width="4" style="939" customWidth="1"/>
    <col min="5137" max="5137" width="15.26953125" style="939" customWidth="1"/>
    <col min="5138" max="5138" width="5.453125" style="939" bestFit="1" customWidth="1"/>
    <col min="5139" max="5139" width="16.54296875" style="939" customWidth="1"/>
    <col min="5140" max="5140" width="5.453125" style="939" bestFit="1" customWidth="1"/>
    <col min="5141" max="5141" width="16.54296875" style="939" customWidth="1"/>
    <col min="5142" max="5142" width="5.453125" style="939" bestFit="1" customWidth="1"/>
    <col min="5143" max="5143" width="18.1796875" style="939" customWidth="1"/>
    <col min="5144" max="5144" width="5.453125" style="939" bestFit="1" customWidth="1"/>
    <col min="5145" max="5145" width="16.54296875" style="939" customWidth="1"/>
    <col min="5146" max="5146" width="5.453125" style="939" bestFit="1" customWidth="1"/>
    <col min="5147" max="5147" width="18.54296875" style="939" customWidth="1"/>
    <col min="5148" max="5148" width="5.453125" style="939" bestFit="1" customWidth="1"/>
    <col min="5149" max="5149" width="18.453125" style="939" customWidth="1"/>
    <col min="5150" max="5150" width="5.26953125" style="939" customWidth="1"/>
    <col min="5151" max="5151" width="23.54296875" style="939" customWidth="1"/>
    <col min="5152" max="5152" width="4" style="939" customWidth="1"/>
    <col min="5153" max="5153" width="16.54296875" style="939" customWidth="1"/>
    <col min="5154" max="5154" width="4" style="939" customWidth="1"/>
    <col min="5155" max="5155" width="16.54296875" style="939" customWidth="1"/>
    <col min="5156" max="5156" width="3.54296875" style="939" customWidth="1"/>
    <col min="5157" max="5157" width="16.54296875" style="939" customWidth="1"/>
    <col min="5158" max="5158" width="4" style="939" customWidth="1"/>
    <col min="5159" max="5159" width="16.54296875" style="939" customWidth="1"/>
    <col min="5160" max="5163" width="0" style="939" hidden="1" customWidth="1"/>
    <col min="5164" max="5164" width="5.26953125" style="939" customWidth="1"/>
    <col min="5165" max="5165" width="16.54296875" style="939" customWidth="1"/>
    <col min="5166" max="5166" width="4.7265625" style="939" customWidth="1"/>
    <col min="5167" max="5167" width="16.54296875" style="939" customWidth="1"/>
    <col min="5168" max="5168" width="5.453125" style="939" bestFit="1" customWidth="1"/>
    <col min="5169" max="5169" width="16.453125" style="939" customWidth="1"/>
    <col min="5170" max="5376" width="9.1796875" style="939"/>
    <col min="5377" max="5377" width="10" style="939" customWidth="1"/>
    <col min="5378" max="5378" width="4.81640625" style="939" customWidth="1"/>
    <col min="5379" max="5379" width="10.7265625" style="939" customWidth="1"/>
    <col min="5380" max="5380" width="5.453125" style="939" bestFit="1" customWidth="1"/>
    <col min="5381" max="5381" width="20.1796875" style="939" customWidth="1"/>
    <col min="5382" max="5382" width="5.453125" style="939" bestFit="1" customWidth="1"/>
    <col min="5383" max="5383" width="15.26953125" style="939" customWidth="1"/>
    <col min="5384" max="5384" width="4" style="939" customWidth="1"/>
    <col min="5385" max="5385" width="23.81640625" style="939" customWidth="1"/>
    <col min="5386" max="5386" width="4" style="939" customWidth="1"/>
    <col min="5387" max="5387" width="15.81640625" style="939" customWidth="1"/>
    <col min="5388" max="5388" width="5.26953125" style="939" customWidth="1"/>
    <col min="5389" max="5389" width="16.453125" style="939" customWidth="1"/>
    <col min="5390" max="5390" width="4" style="939" customWidth="1"/>
    <col min="5391" max="5391" width="16.54296875" style="939" customWidth="1"/>
    <col min="5392" max="5392" width="4" style="939" customWidth="1"/>
    <col min="5393" max="5393" width="15.26953125" style="939" customWidth="1"/>
    <col min="5394" max="5394" width="5.453125" style="939" bestFit="1" customWidth="1"/>
    <col min="5395" max="5395" width="16.54296875" style="939" customWidth="1"/>
    <col min="5396" max="5396" width="5.453125" style="939" bestFit="1" customWidth="1"/>
    <col min="5397" max="5397" width="16.54296875" style="939" customWidth="1"/>
    <col min="5398" max="5398" width="5.453125" style="939" bestFit="1" customWidth="1"/>
    <col min="5399" max="5399" width="18.1796875" style="939" customWidth="1"/>
    <col min="5400" max="5400" width="5.453125" style="939" bestFit="1" customWidth="1"/>
    <col min="5401" max="5401" width="16.54296875" style="939" customWidth="1"/>
    <col min="5402" max="5402" width="5.453125" style="939" bestFit="1" customWidth="1"/>
    <col min="5403" max="5403" width="18.54296875" style="939" customWidth="1"/>
    <col min="5404" max="5404" width="5.453125" style="939" bestFit="1" customWidth="1"/>
    <col min="5405" max="5405" width="18.453125" style="939" customWidth="1"/>
    <col min="5406" max="5406" width="5.26953125" style="939" customWidth="1"/>
    <col min="5407" max="5407" width="23.54296875" style="939" customWidth="1"/>
    <col min="5408" max="5408" width="4" style="939" customWidth="1"/>
    <col min="5409" max="5409" width="16.54296875" style="939" customWidth="1"/>
    <col min="5410" max="5410" width="4" style="939" customWidth="1"/>
    <col min="5411" max="5411" width="16.54296875" style="939" customWidth="1"/>
    <col min="5412" max="5412" width="3.54296875" style="939" customWidth="1"/>
    <col min="5413" max="5413" width="16.54296875" style="939" customWidth="1"/>
    <col min="5414" max="5414" width="4" style="939" customWidth="1"/>
    <col min="5415" max="5415" width="16.54296875" style="939" customWidth="1"/>
    <col min="5416" max="5419" width="0" style="939" hidden="1" customWidth="1"/>
    <col min="5420" max="5420" width="5.26953125" style="939" customWidth="1"/>
    <col min="5421" max="5421" width="16.54296875" style="939" customWidth="1"/>
    <col min="5422" max="5422" width="4.7265625" style="939" customWidth="1"/>
    <col min="5423" max="5423" width="16.54296875" style="939" customWidth="1"/>
    <col min="5424" max="5424" width="5.453125" style="939" bestFit="1" customWidth="1"/>
    <col min="5425" max="5425" width="16.453125" style="939" customWidth="1"/>
    <col min="5426" max="5632" width="9.1796875" style="939"/>
    <col min="5633" max="5633" width="10" style="939" customWidth="1"/>
    <col min="5634" max="5634" width="4.81640625" style="939" customWidth="1"/>
    <col min="5635" max="5635" width="10.7265625" style="939" customWidth="1"/>
    <col min="5636" max="5636" width="5.453125" style="939" bestFit="1" customWidth="1"/>
    <col min="5637" max="5637" width="20.1796875" style="939" customWidth="1"/>
    <col min="5638" max="5638" width="5.453125" style="939" bestFit="1" customWidth="1"/>
    <col min="5639" max="5639" width="15.26953125" style="939" customWidth="1"/>
    <col min="5640" max="5640" width="4" style="939" customWidth="1"/>
    <col min="5641" max="5641" width="23.81640625" style="939" customWidth="1"/>
    <col min="5642" max="5642" width="4" style="939" customWidth="1"/>
    <col min="5643" max="5643" width="15.81640625" style="939" customWidth="1"/>
    <col min="5644" max="5644" width="5.26953125" style="939" customWidth="1"/>
    <col min="5645" max="5645" width="16.453125" style="939" customWidth="1"/>
    <col min="5646" max="5646" width="4" style="939" customWidth="1"/>
    <col min="5647" max="5647" width="16.54296875" style="939" customWidth="1"/>
    <col min="5648" max="5648" width="4" style="939" customWidth="1"/>
    <col min="5649" max="5649" width="15.26953125" style="939" customWidth="1"/>
    <col min="5650" max="5650" width="5.453125" style="939" bestFit="1" customWidth="1"/>
    <col min="5651" max="5651" width="16.54296875" style="939" customWidth="1"/>
    <col min="5652" max="5652" width="5.453125" style="939" bestFit="1" customWidth="1"/>
    <col min="5653" max="5653" width="16.54296875" style="939" customWidth="1"/>
    <col min="5654" max="5654" width="5.453125" style="939" bestFit="1" customWidth="1"/>
    <col min="5655" max="5655" width="18.1796875" style="939" customWidth="1"/>
    <col min="5656" max="5656" width="5.453125" style="939" bestFit="1" customWidth="1"/>
    <col min="5657" max="5657" width="16.54296875" style="939" customWidth="1"/>
    <col min="5658" max="5658" width="5.453125" style="939" bestFit="1" customWidth="1"/>
    <col min="5659" max="5659" width="18.54296875" style="939" customWidth="1"/>
    <col min="5660" max="5660" width="5.453125" style="939" bestFit="1" customWidth="1"/>
    <col min="5661" max="5661" width="18.453125" style="939" customWidth="1"/>
    <col min="5662" max="5662" width="5.26953125" style="939" customWidth="1"/>
    <col min="5663" max="5663" width="23.54296875" style="939" customWidth="1"/>
    <col min="5664" max="5664" width="4" style="939" customWidth="1"/>
    <col min="5665" max="5665" width="16.54296875" style="939" customWidth="1"/>
    <col min="5666" max="5666" width="4" style="939" customWidth="1"/>
    <col min="5667" max="5667" width="16.54296875" style="939" customWidth="1"/>
    <col min="5668" max="5668" width="3.54296875" style="939" customWidth="1"/>
    <col min="5669" max="5669" width="16.54296875" style="939" customWidth="1"/>
    <col min="5670" max="5670" width="4" style="939" customWidth="1"/>
    <col min="5671" max="5671" width="16.54296875" style="939" customWidth="1"/>
    <col min="5672" max="5675" width="0" style="939" hidden="1" customWidth="1"/>
    <col min="5676" max="5676" width="5.26953125" style="939" customWidth="1"/>
    <col min="5677" max="5677" width="16.54296875" style="939" customWidth="1"/>
    <col min="5678" max="5678" width="4.7265625" style="939" customWidth="1"/>
    <col min="5679" max="5679" width="16.54296875" style="939" customWidth="1"/>
    <col min="5680" max="5680" width="5.453125" style="939" bestFit="1" customWidth="1"/>
    <col min="5681" max="5681" width="16.453125" style="939" customWidth="1"/>
    <col min="5682" max="5888" width="9.1796875" style="939"/>
    <col min="5889" max="5889" width="10" style="939" customWidth="1"/>
    <col min="5890" max="5890" width="4.81640625" style="939" customWidth="1"/>
    <col min="5891" max="5891" width="10.7265625" style="939" customWidth="1"/>
    <col min="5892" max="5892" width="5.453125" style="939" bestFit="1" customWidth="1"/>
    <col min="5893" max="5893" width="20.1796875" style="939" customWidth="1"/>
    <col min="5894" max="5894" width="5.453125" style="939" bestFit="1" customWidth="1"/>
    <col min="5895" max="5895" width="15.26953125" style="939" customWidth="1"/>
    <col min="5896" max="5896" width="4" style="939" customWidth="1"/>
    <col min="5897" max="5897" width="23.81640625" style="939" customWidth="1"/>
    <col min="5898" max="5898" width="4" style="939" customWidth="1"/>
    <col min="5899" max="5899" width="15.81640625" style="939" customWidth="1"/>
    <col min="5900" max="5900" width="5.26953125" style="939" customWidth="1"/>
    <col min="5901" max="5901" width="16.453125" style="939" customWidth="1"/>
    <col min="5902" max="5902" width="4" style="939" customWidth="1"/>
    <col min="5903" max="5903" width="16.54296875" style="939" customWidth="1"/>
    <col min="5904" max="5904" width="4" style="939" customWidth="1"/>
    <col min="5905" max="5905" width="15.26953125" style="939" customWidth="1"/>
    <col min="5906" max="5906" width="5.453125" style="939" bestFit="1" customWidth="1"/>
    <col min="5907" max="5907" width="16.54296875" style="939" customWidth="1"/>
    <col min="5908" max="5908" width="5.453125" style="939" bestFit="1" customWidth="1"/>
    <col min="5909" max="5909" width="16.54296875" style="939" customWidth="1"/>
    <col min="5910" max="5910" width="5.453125" style="939" bestFit="1" customWidth="1"/>
    <col min="5911" max="5911" width="18.1796875" style="939" customWidth="1"/>
    <col min="5912" max="5912" width="5.453125" style="939" bestFit="1" customWidth="1"/>
    <col min="5913" max="5913" width="16.54296875" style="939" customWidth="1"/>
    <col min="5914" max="5914" width="5.453125" style="939" bestFit="1" customWidth="1"/>
    <col min="5915" max="5915" width="18.54296875" style="939" customWidth="1"/>
    <col min="5916" max="5916" width="5.453125" style="939" bestFit="1" customWidth="1"/>
    <col min="5917" max="5917" width="18.453125" style="939" customWidth="1"/>
    <col min="5918" max="5918" width="5.26953125" style="939" customWidth="1"/>
    <col min="5919" max="5919" width="23.54296875" style="939" customWidth="1"/>
    <col min="5920" max="5920" width="4" style="939" customWidth="1"/>
    <col min="5921" max="5921" width="16.54296875" style="939" customWidth="1"/>
    <col min="5922" max="5922" width="4" style="939" customWidth="1"/>
    <col min="5923" max="5923" width="16.54296875" style="939" customWidth="1"/>
    <col min="5924" max="5924" width="3.54296875" style="939" customWidth="1"/>
    <col min="5925" max="5925" width="16.54296875" style="939" customWidth="1"/>
    <col min="5926" max="5926" width="4" style="939" customWidth="1"/>
    <col min="5927" max="5927" width="16.54296875" style="939" customWidth="1"/>
    <col min="5928" max="5931" width="0" style="939" hidden="1" customWidth="1"/>
    <col min="5932" max="5932" width="5.26953125" style="939" customWidth="1"/>
    <col min="5933" max="5933" width="16.54296875" style="939" customWidth="1"/>
    <col min="5934" max="5934" width="4.7265625" style="939" customWidth="1"/>
    <col min="5935" max="5935" width="16.54296875" style="939" customWidth="1"/>
    <col min="5936" max="5936" width="5.453125" style="939" bestFit="1" customWidth="1"/>
    <col min="5937" max="5937" width="16.453125" style="939" customWidth="1"/>
    <col min="5938" max="6144" width="9.1796875" style="939"/>
    <col min="6145" max="6145" width="10" style="939" customWidth="1"/>
    <col min="6146" max="6146" width="4.81640625" style="939" customWidth="1"/>
    <col min="6147" max="6147" width="10.7265625" style="939" customWidth="1"/>
    <col min="6148" max="6148" width="5.453125" style="939" bestFit="1" customWidth="1"/>
    <col min="6149" max="6149" width="20.1796875" style="939" customWidth="1"/>
    <col min="6150" max="6150" width="5.453125" style="939" bestFit="1" customWidth="1"/>
    <col min="6151" max="6151" width="15.26953125" style="939" customWidth="1"/>
    <col min="6152" max="6152" width="4" style="939" customWidth="1"/>
    <col min="6153" max="6153" width="23.81640625" style="939" customWidth="1"/>
    <col min="6154" max="6154" width="4" style="939" customWidth="1"/>
    <col min="6155" max="6155" width="15.81640625" style="939" customWidth="1"/>
    <col min="6156" max="6156" width="5.26953125" style="939" customWidth="1"/>
    <col min="6157" max="6157" width="16.453125" style="939" customWidth="1"/>
    <col min="6158" max="6158" width="4" style="939" customWidth="1"/>
    <col min="6159" max="6159" width="16.54296875" style="939" customWidth="1"/>
    <col min="6160" max="6160" width="4" style="939" customWidth="1"/>
    <col min="6161" max="6161" width="15.26953125" style="939" customWidth="1"/>
    <col min="6162" max="6162" width="5.453125" style="939" bestFit="1" customWidth="1"/>
    <col min="6163" max="6163" width="16.54296875" style="939" customWidth="1"/>
    <col min="6164" max="6164" width="5.453125" style="939" bestFit="1" customWidth="1"/>
    <col min="6165" max="6165" width="16.54296875" style="939" customWidth="1"/>
    <col min="6166" max="6166" width="5.453125" style="939" bestFit="1" customWidth="1"/>
    <col min="6167" max="6167" width="18.1796875" style="939" customWidth="1"/>
    <col min="6168" max="6168" width="5.453125" style="939" bestFit="1" customWidth="1"/>
    <col min="6169" max="6169" width="16.54296875" style="939" customWidth="1"/>
    <col min="6170" max="6170" width="5.453125" style="939" bestFit="1" customWidth="1"/>
    <col min="6171" max="6171" width="18.54296875" style="939" customWidth="1"/>
    <col min="6172" max="6172" width="5.453125" style="939" bestFit="1" customWidth="1"/>
    <col min="6173" max="6173" width="18.453125" style="939" customWidth="1"/>
    <col min="6174" max="6174" width="5.26953125" style="939" customWidth="1"/>
    <col min="6175" max="6175" width="23.54296875" style="939" customWidth="1"/>
    <col min="6176" max="6176" width="4" style="939" customWidth="1"/>
    <col min="6177" max="6177" width="16.54296875" style="939" customWidth="1"/>
    <col min="6178" max="6178" width="4" style="939" customWidth="1"/>
    <col min="6179" max="6179" width="16.54296875" style="939" customWidth="1"/>
    <col min="6180" max="6180" width="3.54296875" style="939" customWidth="1"/>
    <col min="6181" max="6181" width="16.54296875" style="939" customWidth="1"/>
    <col min="6182" max="6182" width="4" style="939" customWidth="1"/>
    <col min="6183" max="6183" width="16.54296875" style="939" customWidth="1"/>
    <col min="6184" max="6187" width="0" style="939" hidden="1" customWidth="1"/>
    <col min="6188" max="6188" width="5.26953125" style="939" customWidth="1"/>
    <col min="6189" max="6189" width="16.54296875" style="939" customWidth="1"/>
    <col min="6190" max="6190" width="4.7265625" style="939" customWidth="1"/>
    <col min="6191" max="6191" width="16.54296875" style="939" customWidth="1"/>
    <col min="6192" max="6192" width="5.453125" style="939" bestFit="1" customWidth="1"/>
    <col min="6193" max="6193" width="16.453125" style="939" customWidth="1"/>
    <col min="6194" max="6400" width="9.1796875" style="939"/>
    <col min="6401" max="6401" width="10" style="939" customWidth="1"/>
    <col min="6402" max="6402" width="4.81640625" style="939" customWidth="1"/>
    <col min="6403" max="6403" width="10.7265625" style="939" customWidth="1"/>
    <col min="6404" max="6404" width="5.453125" style="939" bestFit="1" customWidth="1"/>
    <col min="6405" max="6405" width="20.1796875" style="939" customWidth="1"/>
    <col min="6406" max="6406" width="5.453125" style="939" bestFit="1" customWidth="1"/>
    <col min="6407" max="6407" width="15.26953125" style="939" customWidth="1"/>
    <col min="6408" max="6408" width="4" style="939" customWidth="1"/>
    <col min="6409" max="6409" width="23.81640625" style="939" customWidth="1"/>
    <col min="6410" max="6410" width="4" style="939" customWidth="1"/>
    <col min="6411" max="6411" width="15.81640625" style="939" customWidth="1"/>
    <col min="6412" max="6412" width="5.26953125" style="939" customWidth="1"/>
    <col min="6413" max="6413" width="16.453125" style="939" customWidth="1"/>
    <col min="6414" max="6414" width="4" style="939" customWidth="1"/>
    <col min="6415" max="6415" width="16.54296875" style="939" customWidth="1"/>
    <col min="6416" max="6416" width="4" style="939" customWidth="1"/>
    <col min="6417" max="6417" width="15.26953125" style="939" customWidth="1"/>
    <col min="6418" max="6418" width="5.453125" style="939" bestFit="1" customWidth="1"/>
    <col min="6419" max="6419" width="16.54296875" style="939" customWidth="1"/>
    <col min="6420" max="6420" width="5.453125" style="939" bestFit="1" customWidth="1"/>
    <col min="6421" max="6421" width="16.54296875" style="939" customWidth="1"/>
    <col min="6422" max="6422" width="5.453125" style="939" bestFit="1" customWidth="1"/>
    <col min="6423" max="6423" width="18.1796875" style="939" customWidth="1"/>
    <col min="6424" max="6424" width="5.453125" style="939" bestFit="1" customWidth="1"/>
    <col min="6425" max="6425" width="16.54296875" style="939" customWidth="1"/>
    <col min="6426" max="6426" width="5.453125" style="939" bestFit="1" customWidth="1"/>
    <col min="6427" max="6427" width="18.54296875" style="939" customWidth="1"/>
    <col min="6428" max="6428" width="5.453125" style="939" bestFit="1" customWidth="1"/>
    <col min="6429" max="6429" width="18.453125" style="939" customWidth="1"/>
    <col min="6430" max="6430" width="5.26953125" style="939" customWidth="1"/>
    <col min="6431" max="6431" width="23.54296875" style="939" customWidth="1"/>
    <col min="6432" max="6432" width="4" style="939" customWidth="1"/>
    <col min="6433" max="6433" width="16.54296875" style="939" customWidth="1"/>
    <col min="6434" max="6434" width="4" style="939" customWidth="1"/>
    <col min="6435" max="6435" width="16.54296875" style="939" customWidth="1"/>
    <col min="6436" max="6436" width="3.54296875" style="939" customWidth="1"/>
    <col min="6437" max="6437" width="16.54296875" style="939" customWidth="1"/>
    <col min="6438" max="6438" width="4" style="939" customWidth="1"/>
    <col min="6439" max="6439" width="16.54296875" style="939" customWidth="1"/>
    <col min="6440" max="6443" width="0" style="939" hidden="1" customWidth="1"/>
    <col min="6444" max="6444" width="5.26953125" style="939" customWidth="1"/>
    <col min="6445" max="6445" width="16.54296875" style="939" customWidth="1"/>
    <col min="6446" max="6446" width="4.7265625" style="939" customWidth="1"/>
    <col min="6447" max="6447" width="16.54296875" style="939" customWidth="1"/>
    <col min="6448" max="6448" width="5.453125" style="939" bestFit="1" customWidth="1"/>
    <col min="6449" max="6449" width="16.453125" style="939" customWidth="1"/>
    <col min="6450" max="6656" width="9.1796875" style="939"/>
    <col min="6657" max="6657" width="10" style="939" customWidth="1"/>
    <col min="6658" max="6658" width="4.81640625" style="939" customWidth="1"/>
    <col min="6659" max="6659" width="10.7265625" style="939" customWidth="1"/>
    <col min="6660" max="6660" width="5.453125" style="939" bestFit="1" customWidth="1"/>
    <col min="6661" max="6661" width="20.1796875" style="939" customWidth="1"/>
    <col min="6662" max="6662" width="5.453125" style="939" bestFit="1" customWidth="1"/>
    <col min="6663" max="6663" width="15.26953125" style="939" customWidth="1"/>
    <col min="6664" max="6664" width="4" style="939" customWidth="1"/>
    <col min="6665" max="6665" width="23.81640625" style="939" customWidth="1"/>
    <col min="6666" max="6666" width="4" style="939" customWidth="1"/>
    <col min="6667" max="6667" width="15.81640625" style="939" customWidth="1"/>
    <col min="6668" max="6668" width="5.26953125" style="939" customWidth="1"/>
    <col min="6669" max="6669" width="16.453125" style="939" customWidth="1"/>
    <col min="6670" max="6670" width="4" style="939" customWidth="1"/>
    <col min="6671" max="6671" width="16.54296875" style="939" customWidth="1"/>
    <col min="6672" max="6672" width="4" style="939" customWidth="1"/>
    <col min="6673" max="6673" width="15.26953125" style="939" customWidth="1"/>
    <col min="6674" max="6674" width="5.453125" style="939" bestFit="1" customWidth="1"/>
    <col min="6675" max="6675" width="16.54296875" style="939" customWidth="1"/>
    <col min="6676" max="6676" width="5.453125" style="939" bestFit="1" customWidth="1"/>
    <col min="6677" max="6677" width="16.54296875" style="939" customWidth="1"/>
    <col min="6678" max="6678" width="5.453125" style="939" bestFit="1" customWidth="1"/>
    <col min="6679" max="6679" width="18.1796875" style="939" customWidth="1"/>
    <col min="6680" max="6680" width="5.453125" style="939" bestFit="1" customWidth="1"/>
    <col min="6681" max="6681" width="16.54296875" style="939" customWidth="1"/>
    <col min="6682" max="6682" width="5.453125" style="939" bestFit="1" customWidth="1"/>
    <col min="6683" max="6683" width="18.54296875" style="939" customWidth="1"/>
    <col min="6684" max="6684" width="5.453125" style="939" bestFit="1" customWidth="1"/>
    <col min="6685" max="6685" width="18.453125" style="939" customWidth="1"/>
    <col min="6686" max="6686" width="5.26953125" style="939" customWidth="1"/>
    <col min="6687" max="6687" width="23.54296875" style="939" customWidth="1"/>
    <col min="6688" max="6688" width="4" style="939" customWidth="1"/>
    <col min="6689" max="6689" width="16.54296875" style="939" customWidth="1"/>
    <col min="6690" max="6690" width="4" style="939" customWidth="1"/>
    <col min="6691" max="6691" width="16.54296875" style="939" customWidth="1"/>
    <col min="6692" max="6692" width="3.54296875" style="939" customWidth="1"/>
    <col min="6693" max="6693" width="16.54296875" style="939" customWidth="1"/>
    <col min="6694" max="6694" width="4" style="939" customWidth="1"/>
    <col min="6695" max="6695" width="16.54296875" style="939" customWidth="1"/>
    <col min="6696" max="6699" width="0" style="939" hidden="1" customWidth="1"/>
    <col min="6700" max="6700" width="5.26953125" style="939" customWidth="1"/>
    <col min="6701" max="6701" width="16.54296875" style="939" customWidth="1"/>
    <col min="6702" max="6702" width="4.7265625" style="939" customWidth="1"/>
    <col min="6703" max="6703" width="16.54296875" style="939" customWidth="1"/>
    <col min="6704" max="6704" width="5.453125" style="939" bestFit="1" customWidth="1"/>
    <col min="6705" max="6705" width="16.453125" style="939" customWidth="1"/>
    <col min="6706" max="6912" width="9.1796875" style="939"/>
    <col min="6913" max="6913" width="10" style="939" customWidth="1"/>
    <col min="6914" max="6914" width="4.81640625" style="939" customWidth="1"/>
    <col min="6915" max="6915" width="10.7265625" style="939" customWidth="1"/>
    <col min="6916" max="6916" width="5.453125" style="939" bestFit="1" customWidth="1"/>
    <col min="6917" max="6917" width="20.1796875" style="939" customWidth="1"/>
    <col min="6918" max="6918" width="5.453125" style="939" bestFit="1" customWidth="1"/>
    <col min="6919" max="6919" width="15.26953125" style="939" customWidth="1"/>
    <col min="6920" max="6920" width="4" style="939" customWidth="1"/>
    <col min="6921" max="6921" width="23.81640625" style="939" customWidth="1"/>
    <col min="6922" max="6922" width="4" style="939" customWidth="1"/>
    <col min="6923" max="6923" width="15.81640625" style="939" customWidth="1"/>
    <col min="6924" max="6924" width="5.26953125" style="939" customWidth="1"/>
    <col min="6925" max="6925" width="16.453125" style="939" customWidth="1"/>
    <col min="6926" max="6926" width="4" style="939" customWidth="1"/>
    <col min="6927" max="6927" width="16.54296875" style="939" customWidth="1"/>
    <col min="6928" max="6928" width="4" style="939" customWidth="1"/>
    <col min="6929" max="6929" width="15.26953125" style="939" customWidth="1"/>
    <col min="6930" max="6930" width="5.453125" style="939" bestFit="1" customWidth="1"/>
    <col min="6931" max="6931" width="16.54296875" style="939" customWidth="1"/>
    <col min="6932" max="6932" width="5.453125" style="939" bestFit="1" customWidth="1"/>
    <col min="6933" max="6933" width="16.54296875" style="939" customWidth="1"/>
    <col min="6934" max="6934" width="5.453125" style="939" bestFit="1" customWidth="1"/>
    <col min="6935" max="6935" width="18.1796875" style="939" customWidth="1"/>
    <col min="6936" max="6936" width="5.453125" style="939" bestFit="1" customWidth="1"/>
    <col min="6937" max="6937" width="16.54296875" style="939" customWidth="1"/>
    <col min="6938" max="6938" width="5.453125" style="939" bestFit="1" customWidth="1"/>
    <col min="6939" max="6939" width="18.54296875" style="939" customWidth="1"/>
    <col min="6940" max="6940" width="5.453125" style="939" bestFit="1" customWidth="1"/>
    <col min="6941" max="6941" width="18.453125" style="939" customWidth="1"/>
    <col min="6942" max="6942" width="5.26953125" style="939" customWidth="1"/>
    <col min="6943" max="6943" width="23.54296875" style="939" customWidth="1"/>
    <col min="6944" max="6944" width="4" style="939" customWidth="1"/>
    <col min="6945" max="6945" width="16.54296875" style="939" customWidth="1"/>
    <col min="6946" max="6946" width="4" style="939" customWidth="1"/>
    <col min="6947" max="6947" width="16.54296875" style="939" customWidth="1"/>
    <col min="6948" max="6948" width="3.54296875" style="939" customWidth="1"/>
    <col min="6949" max="6949" width="16.54296875" style="939" customWidth="1"/>
    <col min="6950" max="6950" width="4" style="939" customWidth="1"/>
    <col min="6951" max="6951" width="16.54296875" style="939" customWidth="1"/>
    <col min="6952" max="6955" width="0" style="939" hidden="1" customWidth="1"/>
    <col min="6956" max="6956" width="5.26953125" style="939" customWidth="1"/>
    <col min="6957" max="6957" width="16.54296875" style="939" customWidth="1"/>
    <col min="6958" max="6958" width="4.7265625" style="939" customWidth="1"/>
    <col min="6959" max="6959" width="16.54296875" style="939" customWidth="1"/>
    <col min="6960" max="6960" width="5.453125" style="939" bestFit="1" customWidth="1"/>
    <col min="6961" max="6961" width="16.453125" style="939" customWidth="1"/>
    <col min="6962" max="7168" width="9.1796875" style="939"/>
    <col min="7169" max="7169" width="10" style="939" customWidth="1"/>
    <col min="7170" max="7170" width="4.81640625" style="939" customWidth="1"/>
    <col min="7171" max="7171" width="10.7265625" style="939" customWidth="1"/>
    <col min="7172" max="7172" width="5.453125" style="939" bestFit="1" customWidth="1"/>
    <col min="7173" max="7173" width="20.1796875" style="939" customWidth="1"/>
    <col min="7174" max="7174" width="5.453125" style="939" bestFit="1" customWidth="1"/>
    <col min="7175" max="7175" width="15.26953125" style="939" customWidth="1"/>
    <col min="7176" max="7176" width="4" style="939" customWidth="1"/>
    <col min="7177" max="7177" width="23.81640625" style="939" customWidth="1"/>
    <col min="7178" max="7178" width="4" style="939" customWidth="1"/>
    <col min="7179" max="7179" width="15.81640625" style="939" customWidth="1"/>
    <col min="7180" max="7180" width="5.26953125" style="939" customWidth="1"/>
    <col min="7181" max="7181" width="16.453125" style="939" customWidth="1"/>
    <col min="7182" max="7182" width="4" style="939" customWidth="1"/>
    <col min="7183" max="7183" width="16.54296875" style="939" customWidth="1"/>
    <col min="7184" max="7184" width="4" style="939" customWidth="1"/>
    <col min="7185" max="7185" width="15.26953125" style="939" customWidth="1"/>
    <col min="7186" max="7186" width="5.453125" style="939" bestFit="1" customWidth="1"/>
    <col min="7187" max="7187" width="16.54296875" style="939" customWidth="1"/>
    <col min="7188" max="7188" width="5.453125" style="939" bestFit="1" customWidth="1"/>
    <col min="7189" max="7189" width="16.54296875" style="939" customWidth="1"/>
    <col min="7190" max="7190" width="5.453125" style="939" bestFit="1" customWidth="1"/>
    <col min="7191" max="7191" width="18.1796875" style="939" customWidth="1"/>
    <col min="7192" max="7192" width="5.453125" style="939" bestFit="1" customWidth="1"/>
    <col min="7193" max="7193" width="16.54296875" style="939" customWidth="1"/>
    <col min="7194" max="7194" width="5.453125" style="939" bestFit="1" customWidth="1"/>
    <col min="7195" max="7195" width="18.54296875" style="939" customWidth="1"/>
    <col min="7196" max="7196" width="5.453125" style="939" bestFit="1" customWidth="1"/>
    <col min="7197" max="7197" width="18.453125" style="939" customWidth="1"/>
    <col min="7198" max="7198" width="5.26953125" style="939" customWidth="1"/>
    <col min="7199" max="7199" width="23.54296875" style="939" customWidth="1"/>
    <col min="7200" max="7200" width="4" style="939" customWidth="1"/>
    <col min="7201" max="7201" width="16.54296875" style="939" customWidth="1"/>
    <col min="7202" max="7202" width="4" style="939" customWidth="1"/>
    <col min="7203" max="7203" width="16.54296875" style="939" customWidth="1"/>
    <col min="7204" max="7204" width="3.54296875" style="939" customWidth="1"/>
    <col min="7205" max="7205" width="16.54296875" style="939" customWidth="1"/>
    <col min="7206" max="7206" width="4" style="939" customWidth="1"/>
    <col min="7207" max="7207" width="16.54296875" style="939" customWidth="1"/>
    <col min="7208" max="7211" width="0" style="939" hidden="1" customWidth="1"/>
    <col min="7212" max="7212" width="5.26953125" style="939" customWidth="1"/>
    <col min="7213" max="7213" width="16.54296875" style="939" customWidth="1"/>
    <col min="7214" max="7214" width="4.7265625" style="939" customWidth="1"/>
    <col min="7215" max="7215" width="16.54296875" style="939" customWidth="1"/>
    <col min="7216" max="7216" width="5.453125" style="939" bestFit="1" customWidth="1"/>
    <col min="7217" max="7217" width="16.453125" style="939" customWidth="1"/>
    <col min="7218" max="7424" width="9.1796875" style="939"/>
    <col min="7425" max="7425" width="10" style="939" customWidth="1"/>
    <col min="7426" max="7426" width="4.81640625" style="939" customWidth="1"/>
    <col min="7427" max="7427" width="10.7265625" style="939" customWidth="1"/>
    <col min="7428" max="7428" width="5.453125" style="939" bestFit="1" customWidth="1"/>
    <col min="7429" max="7429" width="20.1796875" style="939" customWidth="1"/>
    <col min="7430" max="7430" width="5.453125" style="939" bestFit="1" customWidth="1"/>
    <col min="7431" max="7431" width="15.26953125" style="939" customWidth="1"/>
    <col min="7432" max="7432" width="4" style="939" customWidth="1"/>
    <col min="7433" max="7433" width="23.81640625" style="939" customWidth="1"/>
    <col min="7434" max="7434" width="4" style="939" customWidth="1"/>
    <col min="7435" max="7435" width="15.81640625" style="939" customWidth="1"/>
    <col min="7436" max="7436" width="5.26953125" style="939" customWidth="1"/>
    <col min="7437" max="7437" width="16.453125" style="939" customWidth="1"/>
    <col min="7438" max="7438" width="4" style="939" customWidth="1"/>
    <col min="7439" max="7439" width="16.54296875" style="939" customWidth="1"/>
    <col min="7440" max="7440" width="4" style="939" customWidth="1"/>
    <col min="7441" max="7441" width="15.26953125" style="939" customWidth="1"/>
    <col min="7442" max="7442" width="5.453125" style="939" bestFit="1" customWidth="1"/>
    <col min="7443" max="7443" width="16.54296875" style="939" customWidth="1"/>
    <col min="7444" max="7444" width="5.453125" style="939" bestFit="1" customWidth="1"/>
    <col min="7445" max="7445" width="16.54296875" style="939" customWidth="1"/>
    <col min="7446" max="7446" width="5.453125" style="939" bestFit="1" customWidth="1"/>
    <col min="7447" max="7447" width="18.1796875" style="939" customWidth="1"/>
    <col min="7448" max="7448" width="5.453125" style="939" bestFit="1" customWidth="1"/>
    <col min="7449" max="7449" width="16.54296875" style="939" customWidth="1"/>
    <col min="7450" max="7450" width="5.453125" style="939" bestFit="1" customWidth="1"/>
    <col min="7451" max="7451" width="18.54296875" style="939" customWidth="1"/>
    <col min="7452" max="7452" width="5.453125" style="939" bestFit="1" customWidth="1"/>
    <col min="7453" max="7453" width="18.453125" style="939" customWidth="1"/>
    <col min="7454" max="7454" width="5.26953125" style="939" customWidth="1"/>
    <col min="7455" max="7455" width="23.54296875" style="939" customWidth="1"/>
    <col min="7456" max="7456" width="4" style="939" customWidth="1"/>
    <col min="7457" max="7457" width="16.54296875" style="939" customWidth="1"/>
    <col min="7458" max="7458" width="4" style="939" customWidth="1"/>
    <col min="7459" max="7459" width="16.54296875" style="939" customWidth="1"/>
    <col min="7460" max="7460" width="3.54296875" style="939" customWidth="1"/>
    <col min="7461" max="7461" width="16.54296875" style="939" customWidth="1"/>
    <col min="7462" max="7462" width="4" style="939" customWidth="1"/>
    <col min="7463" max="7463" width="16.54296875" style="939" customWidth="1"/>
    <col min="7464" max="7467" width="0" style="939" hidden="1" customWidth="1"/>
    <col min="7468" max="7468" width="5.26953125" style="939" customWidth="1"/>
    <col min="7469" max="7469" width="16.54296875" style="939" customWidth="1"/>
    <col min="7470" max="7470" width="4.7265625" style="939" customWidth="1"/>
    <col min="7471" max="7471" width="16.54296875" style="939" customWidth="1"/>
    <col min="7472" max="7472" width="5.453125" style="939" bestFit="1" customWidth="1"/>
    <col min="7473" max="7473" width="16.453125" style="939" customWidth="1"/>
    <col min="7474" max="7680" width="9.1796875" style="939"/>
    <col min="7681" max="7681" width="10" style="939" customWidth="1"/>
    <col min="7682" max="7682" width="4.81640625" style="939" customWidth="1"/>
    <col min="7683" max="7683" width="10.7265625" style="939" customWidth="1"/>
    <col min="7684" max="7684" width="5.453125" style="939" bestFit="1" customWidth="1"/>
    <col min="7685" max="7685" width="20.1796875" style="939" customWidth="1"/>
    <col min="7686" max="7686" width="5.453125" style="939" bestFit="1" customWidth="1"/>
    <col min="7687" max="7687" width="15.26953125" style="939" customWidth="1"/>
    <col min="7688" max="7688" width="4" style="939" customWidth="1"/>
    <col min="7689" max="7689" width="23.81640625" style="939" customWidth="1"/>
    <col min="7690" max="7690" width="4" style="939" customWidth="1"/>
    <col min="7691" max="7691" width="15.81640625" style="939" customWidth="1"/>
    <col min="7692" max="7692" width="5.26953125" style="939" customWidth="1"/>
    <col min="7693" max="7693" width="16.453125" style="939" customWidth="1"/>
    <col min="7694" max="7694" width="4" style="939" customWidth="1"/>
    <col min="7695" max="7695" width="16.54296875" style="939" customWidth="1"/>
    <col min="7696" max="7696" width="4" style="939" customWidth="1"/>
    <col min="7697" max="7697" width="15.26953125" style="939" customWidth="1"/>
    <col min="7698" max="7698" width="5.453125" style="939" bestFit="1" customWidth="1"/>
    <col min="7699" max="7699" width="16.54296875" style="939" customWidth="1"/>
    <col min="7700" max="7700" width="5.453125" style="939" bestFit="1" customWidth="1"/>
    <col min="7701" max="7701" width="16.54296875" style="939" customWidth="1"/>
    <col min="7702" max="7702" width="5.453125" style="939" bestFit="1" customWidth="1"/>
    <col min="7703" max="7703" width="18.1796875" style="939" customWidth="1"/>
    <col min="7704" max="7704" width="5.453125" style="939" bestFit="1" customWidth="1"/>
    <col min="7705" max="7705" width="16.54296875" style="939" customWidth="1"/>
    <col min="7706" max="7706" width="5.453125" style="939" bestFit="1" customWidth="1"/>
    <col min="7707" max="7707" width="18.54296875" style="939" customWidth="1"/>
    <col min="7708" max="7708" width="5.453125" style="939" bestFit="1" customWidth="1"/>
    <col min="7709" max="7709" width="18.453125" style="939" customWidth="1"/>
    <col min="7710" max="7710" width="5.26953125" style="939" customWidth="1"/>
    <col min="7711" max="7711" width="23.54296875" style="939" customWidth="1"/>
    <col min="7712" max="7712" width="4" style="939" customWidth="1"/>
    <col min="7713" max="7713" width="16.54296875" style="939" customWidth="1"/>
    <col min="7714" max="7714" width="4" style="939" customWidth="1"/>
    <col min="7715" max="7715" width="16.54296875" style="939" customWidth="1"/>
    <col min="7716" max="7716" width="3.54296875" style="939" customWidth="1"/>
    <col min="7717" max="7717" width="16.54296875" style="939" customWidth="1"/>
    <col min="7718" max="7718" width="4" style="939" customWidth="1"/>
    <col min="7719" max="7719" width="16.54296875" style="939" customWidth="1"/>
    <col min="7720" max="7723" width="0" style="939" hidden="1" customWidth="1"/>
    <col min="7724" max="7724" width="5.26953125" style="939" customWidth="1"/>
    <col min="7725" max="7725" width="16.54296875" style="939" customWidth="1"/>
    <col min="7726" max="7726" width="4.7265625" style="939" customWidth="1"/>
    <col min="7727" max="7727" width="16.54296875" style="939" customWidth="1"/>
    <col min="7728" max="7728" width="5.453125" style="939" bestFit="1" customWidth="1"/>
    <col min="7729" max="7729" width="16.453125" style="939" customWidth="1"/>
    <col min="7730" max="7936" width="9.1796875" style="939"/>
    <col min="7937" max="7937" width="10" style="939" customWidth="1"/>
    <col min="7938" max="7938" width="4.81640625" style="939" customWidth="1"/>
    <col min="7939" max="7939" width="10.7265625" style="939" customWidth="1"/>
    <col min="7940" max="7940" width="5.453125" style="939" bestFit="1" customWidth="1"/>
    <col min="7941" max="7941" width="20.1796875" style="939" customWidth="1"/>
    <col min="7942" max="7942" width="5.453125" style="939" bestFit="1" customWidth="1"/>
    <col min="7943" max="7943" width="15.26953125" style="939" customWidth="1"/>
    <col min="7944" max="7944" width="4" style="939" customWidth="1"/>
    <col min="7945" max="7945" width="23.81640625" style="939" customWidth="1"/>
    <col min="7946" max="7946" width="4" style="939" customWidth="1"/>
    <col min="7947" max="7947" width="15.81640625" style="939" customWidth="1"/>
    <col min="7948" max="7948" width="5.26953125" style="939" customWidth="1"/>
    <col min="7949" max="7949" width="16.453125" style="939" customWidth="1"/>
    <col min="7950" max="7950" width="4" style="939" customWidth="1"/>
    <col min="7951" max="7951" width="16.54296875" style="939" customWidth="1"/>
    <col min="7952" max="7952" width="4" style="939" customWidth="1"/>
    <col min="7953" max="7953" width="15.26953125" style="939" customWidth="1"/>
    <col min="7954" max="7954" width="5.453125" style="939" bestFit="1" customWidth="1"/>
    <col min="7955" max="7955" width="16.54296875" style="939" customWidth="1"/>
    <col min="7956" max="7956" width="5.453125" style="939" bestFit="1" customWidth="1"/>
    <col min="7957" max="7957" width="16.54296875" style="939" customWidth="1"/>
    <col min="7958" max="7958" width="5.453125" style="939" bestFit="1" customWidth="1"/>
    <col min="7959" max="7959" width="18.1796875" style="939" customWidth="1"/>
    <col min="7960" max="7960" width="5.453125" style="939" bestFit="1" customWidth="1"/>
    <col min="7961" max="7961" width="16.54296875" style="939" customWidth="1"/>
    <col min="7962" max="7962" width="5.453125" style="939" bestFit="1" customWidth="1"/>
    <col min="7963" max="7963" width="18.54296875" style="939" customWidth="1"/>
    <col min="7964" max="7964" width="5.453125" style="939" bestFit="1" customWidth="1"/>
    <col min="7965" max="7965" width="18.453125" style="939" customWidth="1"/>
    <col min="7966" max="7966" width="5.26953125" style="939" customWidth="1"/>
    <col min="7967" max="7967" width="23.54296875" style="939" customWidth="1"/>
    <col min="7968" max="7968" width="4" style="939" customWidth="1"/>
    <col min="7969" max="7969" width="16.54296875" style="939" customWidth="1"/>
    <col min="7970" max="7970" width="4" style="939" customWidth="1"/>
    <col min="7971" max="7971" width="16.54296875" style="939" customWidth="1"/>
    <col min="7972" max="7972" width="3.54296875" style="939" customWidth="1"/>
    <col min="7973" max="7973" width="16.54296875" style="939" customWidth="1"/>
    <col min="7974" max="7974" width="4" style="939" customWidth="1"/>
    <col min="7975" max="7975" width="16.54296875" style="939" customWidth="1"/>
    <col min="7976" max="7979" width="0" style="939" hidden="1" customWidth="1"/>
    <col min="7980" max="7980" width="5.26953125" style="939" customWidth="1"/>
    <col min="7981" max="7981" width="16.54296875" style="939" customWidth="1"/>
    <col min="7982" max="7982" width="4.7265625" style="939" customWidth="1"/>
    <col min="7983" max="7983" width="16.54296875" style="939" customWidth="1"/>
    <col min="7984" max="7984" width="5.453125" style="939" bestFit="1" customWidth="1"/>
    <col min="7985" max="7985" width="16.453125" style="939" customWidth="1"/>
    <col min="7986" max="8192" width="9.1796875" style="939"/>
    <col min="8193" max="8193" width="10" style="939" customWidth="1"/>
    <col min="8194" max="8194" width="4.81640625" style="939" customWidth="1"/>
    <col min="8195" max="8195" width="10.7265625" style="939" customWidth="1"/>
    <col min="8196" max="8196" width="5.453125" style="939" bestFit="1" customWidth="1"/>
    <col min="8197" max="8197" width="20.1796875" style="939" customWidth="1"/>
    <col min="8198" max="8198" width="5.453125" style="939" bestFit="1" customWidth="1"/>
    <col min="8199" max="8199" width="15.26953125" style="939" customWidth="1"/>
    <col min="8200" max="8200" width="4" style="939" customWidth="1"/>
    <col min="8201" max="8201" width="23.81640625" style="939" customWidth="1"/>
    <col min="8202" max="8202" width="4" style="939" customWidth="1"/>
    <col min="8203" max="8203" width="15.81640625" style="939" customWidth="1"/>
    <col min="8204" max="8204" width="5.26953125" style="939" customWidth="1"/>
    <col min="8205" max="8205" width="16.453125" style="939" customWidth="1"/>
    <col min="8206" max="8206" width="4" style="939" customWidth="1"/>
    <col min="8207" max="8207" width="16.54296875" style="939" customWidth="1"/>
    <col min="8208" max="8208" width="4" style="939" customWidth="1"/>
    <col min="8209" max="8209" width="15.26953125" style="939" customWidth="1"/>
    <col min="8210" max="8210" width="5.453125" style="939" bestFit="1" customWidth="1"/>
    <col min="8211" max="8211" width="16.54296875" style="939" customWidth="1"/>
    <col min="8212" max="8212" width="5.453125" style="939" bestFit="1" customWidth="1"/>
    <col min="8213" max="8213" width="16.54296875" style="939" customWidth="1"/>
    <col min="8214" max="8214" width="5.453125" style="939" bestFit="1" customWidth="1"/>
    <col min="8215" max="8215" width="18.1796875" style="939" customWidth="1"/>
    <col min="8216" max="8216" width="5.453125" style="939" bestFit="1" customWidth="1"/>
    <col min="8217" max="8217" width="16.54296875" style="939" customWidth="1"/>
    <col min="8218" max="8218" width="5.453125" style="939" bestFit="1" customWidth="1"/>
    <col min="8219" max="8219" width="18.54296875" style="939" customWidth="1"/>
    <col min="8220" max="8220" width="5.453125" style="939" bestFit="1" customWidth="1"/>
    <col min="8221" max="8221" width="18.453125" style="939" customWidth="1"/>
    <col min="8222" max="8222" width="5.26953125" style="939" customWidth="1"/>
    <col min="8223" max="8223" width="23.54296875" style="939" customWidth="1"/>
    <col min="8224" max="8224" width="4" style="939" customWidth="1"/>
    <col min="8225" max="8225" width="16.54296875" style="939" customWidth="1"/>
    <col min="8226" max="8226" width="4" style="939" customWidth="1"/>
    <col min="8227" max="8227" width="16.54296875" style="939" customWidth="1"/>
    <col min="8228" max="8228" width="3.54296875" style="939" customWidth="1"/>
    <col min="8229" max="8229" width="16.54296875" style="939" customWidth="1"/>
    <col min="8230" max="8230" width="4" style="939" customWidth="1"/>
    <col min="8231" max="8231" width="16.54296875" style="939" customWidth="1"/>
    <col min="8232" max="8235" width="0" style="939" hidden="1" customWidth="1"/>
    <col min="8236" max="8236" width="5.26953125" style="939" customWidth="1"/>
    <col min="8237" max="8237" width="16.54296875" style="939" customWidth="1"/>
    <col min="8238" max="8238" width="4.7265625" style="939" customWidth="1"/>
    <col min="8239" max="8239" width="16.54296875" style="939" customWidth="1"/>
    <col min="8240" max="8240" width="5.453125" style="939" bestFit="1" customWidth="1"/>
    <col min="8241" max="8241" width="16.453125" style="939" customWidth="1"/>
    <col min="8242" max="8448" width="9.1796875" style="939"/>
    <col min="8449" max="8449" width="10" style="939" customWidth="1"/>
    <col min="8450" max="8450" width="4.81640625" style="939" customWidth="1"/>
    <col min="8451" max="8451" width="10.7265625" style="939" customWidth="1"/>
    <col min="8452" max="8452" width="5.453125" style="939" bestFit="1" customWidth="1"/>
    <col min="8453" max="8453" width="20.1796875" style="939" customWidth="1"/>
    <col min="8454" max="8454" width="5.453125" style="939" bestFit="1" customWidth="1"/>
    <col min="8455" max="8455" width="15.26953125" style="939" customWidth="1"/>
    <col min="8456" max="8456" width="4" style="939" customWidth="1"/>
    <col min="8457" max="8457" width="23.81640625" style="939" customWidth="1"/>
    <col min="8458" max="8458" width="4" style="939" customWidth="1"/>
    <col min="8459" max="8459" width="15.81640625" style="939" customWidth="1"/>
    <col min="8460" max="8460" width="5.26953125" style="939" customWidth="1"/>
    <col min="8461" max="8461" width="16.453125" style="939" customWidth="1"/>
    <col min="8462" max="8462" width="4" style="939" customWidth="1"/>
    <col min="8463" max="8463" width="16.54296875" style="939" customWidth="1"/>
    <col min="8464" max="8464" width="4" style="939" customWidth="1"/>
    <col min="8465" max="8465" width="15.26953125" style="939" customWidth="1"/>
    <col min="8466" max="8466" width="5.453125" style="939" bestFit="1" customWidth="1"/>
    <col min="8467" max="8467" width="16.54296875" style="939" customWidth="1"/>
    <col min="8468" max="8468" width="5.453125" style="939" bestFit="1" customWidth="1"/>
    <col min="8469" max="8469" width="16.54296875" style="939" customWidth="1"/>
    <col min="8470" max="8470" width="5.453125" style="939" bestFit="1" customWidth="1"/>
    <col min="8471" max="8471" width="18.1796875" style="939" customWidth="1"/>
    <col min="8472" max="8472" width="5.453125" style="939" bestFit="1" customWidth="1"/>
    <col min="8473" max="8473" width="16.54296875" style="939" customWidth="1"/>
    <col min="8474" max="8474" width="5.453125" style="939" bestFit="1" customWidth="1"/>
    <col min="8475" max="8475" width="18.54296875" style="939" customWidth="1"/>
    <col min="8476" max="8476" width="5.453125" style="939" bestFit="1" customWidth="1"/>
    <col min="8477" max="8477" width="18.453125" style="939" customWidth="1"/>
    <col min="8478" max="8478" width="5.26953125" style="939" customWidth="1"/>
    <col min="8479" max="8479" width="23.54296875" style="939" customWidth="1"/>
    <col min="8480" max="8480" width="4" style="939" customWidth="1"/>
    <col min="8481" max="8481" width="16.54296875" style="939" customWidth="1"/>
    <col min="8482" max="8482" width="4" style="939" customWidth="1"/>
    <col min="8483" max="8483" width="16.54296875" style="939" customWidth="1"/>
    <col min="8484" max="8484" width="3.54296875" style="939" customWidth="1"/>
    <col min="8485" max="8485" width="16.54296875" style="939" customWidth="1"/>
    <col min="8486" max="8486" width="4" style="939" customWidth="1"/>
    <col min="8487" max="8487" width="16.54296875" style="939" customWidth="1"/>
    <col min="8488" max="8491" width="0" style="939" hidden="1" customWidth="1"/>
    <col min="8492" max="8492" width="5.26953125" style="939" customWidth="1"/>
    <col min="8493" max="8493" width="16.54296875" style="939" customWidth="1"/>
    <col min="8494" max="8494" width="4.7265625" style="939" customWidth="1"/>
    <col min="8495" max="8495" width="16.54296875" style="939" customWidth="1"/>
    <col min="8496" max="8496" width="5.453125" style="939" bestFit="1" customWidth="1"/>
    <col min="8497" max="8497" width="16.453125" style="939" customWidth="1"/>
    <col min="8498" max="8704" width="9.1796875" style="939"/>
    <col min="8705" max="8705" width="10" style="939" customWidth="1"/>
    <col min="8706" max="8706" width="4.81640625" style="939" customWidth="1"/>
    <col min="8707" max="8707" width="10.7265625" style="939" customWidth="1"/>
    <col min="8708" max="8708" width="5.453125" style="939" bestFit="1" customWidth="1"/>
    <col min="8709" max="8709" width="20.1796875" style="939" customWidth="1"/>
    <col min="8710" max="8710" width="5.453125" style="939" bestFit="1" customWidth="1"/>
    <col min="8711" max="8711" width="15.26953125" style="939" customWidth="1"/>
    <col min="8712" max="8712" width="4" style="939" customWidth="1"/>
    <col min="8713" max="8713" width="23.81640625" style="939" customWidth="1"/>
    <col min="8714" max="8714" width="4" style="939" customWidth="1"/>
    <col min="8715" max="8715" width="15.81640625" style="939" customWidth="1"/>
    <col min="8716" max="8716" width="5.26953125" style="939" customWidth="1"/>
    <col min="8717" max="8717" width="16.453125" style="939" customWidth="1"/>
    <col min="8718" max="8718" width="4" style="939" customWidth="1"/>
    <col min="8719" max="8719" width="16.54296875" style="939" customWidth="1"/>
    <col min="8720" max="8720" width="4" style="939" customWidth="1"/>
    <col min="8721" max="8721" width="15.26953125" style="939" customWidth="1"/>
    <col min="8722" max="8722" width="5.453125" style="939" bestFit="1" customWidth="1"/>
    <col min="8723" max="8723" width="16.54296875" style="939" customWidth="1"/>
    <col min="8724" max="8724" width="5.453125" style="939" bestFit="1" customWidth="1"/>
    <col min="8725" max="8725" width="16.54296875" style="939" customWidth="1"/>
    <col min="8726" max="8726" width="5.453125" style="939" bestFit="1" customWidth="1"/>
    <col min="8727" max="8727" width="18.1796875" style="939" customWidth="1"/>
    <col min="8728" max="8728" width="5.453125" style="939" bestFit="1" customWidth="1"/>
    <col min="8729" max="8729" width="16.54296875" style="939" customWidth="1"/>
    <col min="8730" max="8730" width="5.453125" style="939" bestFit="1" customWidth="1"/>
    <col min="8731" max="8731" width="18.54296875" style="939" customWidth="1"/>
    <col min="8732" max="8732" width="5.453125" style="939" bestFit="1" customWidth="1"/>
    <col min="8733" max="8733" width="18.453125" style="939" customWidth="1"/>
    <col min="8734" max="8734" width="5.26953125" style="939" customWidth="1"/>
    <col min="8735" max="8735" width="23.54296875" style="939" customWidth="1"/>
    <col min="8736" max="8736" width="4" style="939" customWidth="1"/>
    <col min="8737" max="8737" width="16.54296875" style="939" customWidth="1"/>
    <col min="8738" max="8738" width="4" style="939" customWidth="1"/>
    <col min="8739" max="8739" width="16.54296875" style="939" customWidth="1"/>
    <col min="8740" max="8740" width="3.54296875" style="939" customWidth="1"/>
    <col min="8741" max="8741" width="16.54296875" style="939" customWidth="1"/>
    <col min="8742" max="8742" width="4" style="939" customWidth="1"/>
    <col min="8743" max="8743" width="16.54296875" style="939" customWidth="1"/>
    <col min="8744" max="8747" width="0" style="939" hidden="1" customWidth="1"/>
    <col min="8748" max="8748" width="5.26953125" style="939" customWidth="1"/>
    <col min="8749" max="8749" width="16.54296875" style="939" customWidth="1"/>
    <col min="8750" max="8750" width="4.7265625" style="939" customWidth="1"/>
    <col min="8751" max="8751" width="16.54296875" style="939" customWidth="1"/>
    <col min="8752" max="8752" width="5.453125" style="939" bestFit="1" customWidth="1"/>
    <col min="8753" max="8753" width="16.453125" style="939" customWidth="1"/>
    <col min="8754" max="8960" width="9.1796875" style="939"/>
    <col min="8961" max="8961" width="10" style="939" customWidth="1"/>
    <col min="8962" max="8962" width="4.81640625" style="939" customWidth="1"/>
    <col min="8963" max="8963" width="10.7265625" style="939" customWidth="1"/>
    <col min="8964" max="8964" width="5.453125" style="939" bestFit="1" customWidth="1"/>
    <col min="8965" max="8965" width="20.1796875" style="939" customWidth="1"/>
    <col min="8966" max="8966" width="5.453125" style="939" bestFit="1" customWidth="1"/>
    <col min="8967" max="8967" width="15.26953125" style="939" customWidth="1"/>
    <col min="8968" max="8968" width="4" style="939" customWidth="1"/>
    <col min="8969" max="8969" width="23.81640625" style="939" customWidth="1"/>
    <col min="8970" max="8970" width="4" style="939" customWidth="1"/>
    <col min="8971" max="8971" width="15.81640625" style="939" customWidth="1"/>
    <col min="8972" max="8972" width="5.26953125" style="939" customWidth="1"/>
    <col min="8973" max="8973" width="16.453125" style="939" customWidth="1"/>
    <col min="8974" max="8974" width="4" style="939" customWidth="1"/>
    <col min="8975" max="8975" width="16.54296875" style="939" customWidth="1"/>
    <col min="8976" max="8976" width="4" style="939" customWidth="1"/>
    <col min="8977" max="8977" width="15.26953125" style="939" customWidth="1"/>
    <col min="8978" max="8978" width="5.453125" style="939" bestFit="1" customWidth="1"/>
    <col min="8979" max="8979" width="16.54296875" style="939" customWidth="1"/>
    <col min="8980" max="8980" width="5.453125" style="939" bestFit="1" customWidth="1"/>
    <col min="8981" max="8981" width="16.54296875" style="939" customWidth="1"/>
    <col min="8982" max="8982" width="5.453125" style="939" bestFit="1" customWidth="1"/>
    <col min="8983" max="8983" width="18.1796875" style="939" customWidth="1"/>
    <col min="8984" max="8984" width="5.453125" style="939" bestFit="1" customWidth="1"/>
    <col min="8985" max="8985" width="16.54296875" style="939" customWidth="1"/>
    <col min="8986" max="8986" width="5.453125" style="939" bestFit="1" customWidth="1"/>
    <col min="8987" max="8987" width="18.54296875" style="939" customWidth="1"/>
    <col min="8988" max="8988" width="5.453125" style="939" bestFit="1" customWidth="1"/>
    <col min="8989" max="8989" width="18.453125" style="939" customWidth="1"/>
    <col min="8990" max="8990" width="5.26953125" style="939" customWidth="1"/>
    <col min="8991" max="8991" width="23.54296875" style="939" customWidth="1"/>
    <col min="8992" max="8992" width="4" style="939" customWidth="1"/>
    <col min="8993" max="8993" width="16.54296875" style="939" customWidth="1"/>
    <col min="8994" max="8994" width="4" style="939" customWidth="1"/>
    <col min="8995" max="8995" width="16.54296875" style="939" customWidth="1"/>
    <col min="8996" max="8996" width="3.54296875" style="939" customWidth="1"/>
    <col min="8997" max="8997" width="16.54296875" style="939" customWidth="1"/>
    <col min="8998" max="8998" width="4" style="939" customWidth="1"/>
    <col min="8999" max="8999" width="16.54296875" style="939" customWidth="1"/>
    <col min="9000" max="9003" width="0" style="939" hidden="1" customWidth="1"/>
    <col min="9004" max="9004" width="5.26953125" style="939" customWidth="1"/>
    <col min="9005" max="9005" width="16.54296875" style="939" customWidth="1"/>
    <col min="9006" max="9006" width="4.7265625" style="939" customWidth="1"/>
    <col min="9007" max="9007" width="16.54296875" style="939" customWidth="1"/>
    <col min="9008" max="9008" width="5.453125" style="939" bestFit="1" customWidth="1"/>
    <col min="9009" max="9009" width="16.453125" style="939" customWidth="1"/>
    <col min="9010" max="9216" width="9.1796875" style="939"/>
    <col min="9217" max="9217" width="10" style="939" customWidth="1"/>
    <col min="9218" max="9218" width="4.81640625" style="939" customWidth="1"/>
    <col min="9219" max="9219" width="10.7265625" style="939" customWidth="1"/>
    <col min="9220" max="9220" width="5.453125" style="939" bestFit="1" customWidth="1"/>
    <col min="9221" max="9221" width="20.1796875" style="939" customWidth="1"/>
    <col min="9222" max="9222" width="5.453125" style="939" bestFit="1" customWidth="1"/>
    <col min="9223" max="9223" width="15.26953125" style="939" customWidth="1"/>
    <col min="9224" max="9224" width="4" style="939" customWidth="1"/>
    <col min="9225" max="9225" width="23.81640625" style="939" customWidth="1"/>
    <col min="9226" max="9226" width="4" style="939" customWidth="1"/>
    <col min="9227" max="9227" width="15.81640625" style="939" customWidth="1"/>
    <col min="9228" max="9228" width="5.26953125" style="939" customWidth="1"/>
    <col min="9229" max="9229" width="16.453125" style="939" customWidth="1"/>
    <col min="9230" max="9230" width="4" style="939" customWidth="1"/>
    <col min="9231" max="9231" width="16.54296875" style="939" customWidth="1"/>
    <col min="9232" max="9232" width="4" style="939" customWidth="1"/>
    <col min="9233" max="9233" width="15.26953125" style="939" customWidth="1"/>
    <col min="9234" max="9234" width="5.453125" style="939" bestFit="1" customWidth="1"/>
    <col min="9235" max="9235" width="16.54296875" style="939" customWidth="1"/>
    <col min="9236" max="9236" width="5.453125" style="939" bestFit="1" customWidth="1"/>
    <col min="9237" max="9237" width="16.54296875" style="939" customWidth="1"/>
    <col min="9238" max="9238" width="5.453125" style="939" bestFit="1" customWidth="1"/>
    <col min="9239" max="9239" width="18.1796875" style="939" customWidth="1"/>
    <col min="9240" max="9240" width="5.453125" style="939" bestFit="1" customWidth="1"/>
    <col min="9241" max="9241" width="16.54296875" style="939" customWidth="1"/>
    <col min="9242" max="9242" width="5.453125" style="939" bestFit="1" customWidth="1"/>
    <col min="9243" max="9243" width="18.54296875" style="939" customWidth="1"/>
    <col min="9244" max="9244" width="5.453125" style="939" bestFit="1" customWidth="1"/>
    <col min="9245" max="9245" width="18.453125" style="939" customWidth="1"/>
    <col min="9246" max="9246" width="5.26953125" style="939" customWidth="1"/>
    <col min="9247" max="9247" width="23.54296875" style="939" customWidth="1"/>
    <col min="9248" max="9248" width="4" style="939" customWidth="1"/>
    <col min="9249" max="9249" width="16.54296875" style="939" customWidth="1"/>
    <col min="9250" max="9250" width="4" style="939" customWidth="1"/>
    <col min="9251" max="9251" width="16.54296875" style="939" customWidth="1"/>
    <col min="9252" max="9252" width="3.54296875" style="939" customWidth="1"/>
    <col min="9253" max="9253" width="16.54296875" style="939" customWidth="1"/>
    <col min="9254" max="9254" width="4" style="939" customWidth="1"/>
    <col min="9255" max="9255" width="16.54296875" style="939" customWidth="1"/>
    <col min="9256" max="9259" width="0" style="939" hidden="1" customWidth="1"/>
    <col min="9260" max="9260" width="5.26953125" style="939" customWidth="1"/>
    <col min="9261" max="9261" width="16.54296875" style="939" customWidth="1"/>
    <col min="9262" max="9262" width="4.7265625" style="939" customWidth="1"/>
    <col min="9263" max="9263" width="16.54296875" style="939" customWidth="1"/>
    <col min="9264" max="9264" width="5.453125" style="939" bestFit="1" customWidth="1"/>
    <col min="9265" max="9265" width="16.453125" style="939" customWidth="1"/>
    <col min="9266" max="9472" width="9.1796875" style="939"/>
    <col min="9473" max="9473" width="10" style="939" customWidth="1"/>
    <col min="9474" max="9474" width="4.81640625" style="939" customWidth="1"/>
    <col min="9475" max="9475" width="10.7265625" style="939" customWidth="1"/>
    <col min="9476" max="9476" width="5.453125" style="939" bestFit="1" customWidth="1"/>
    <col min="9477" max="9477" width="20.1796875" style="939" customWidth="1"/>
    <col min="9478" max="9478" width="5.453125" style="939" bestFit="1" customWidth="1"/>
    <col min="9479" max="9479" width="15.26953125" style="939" customWidth="1"/>
    <col min="9480" max="9480" width="4" style="939" customWidth="1"/>
    <col min="9481" max="9481" width="23.81640625" style="939" customWidth="1"/>
    <col min="9482" max="9482" width="4" style="939" customWidth="1"/>
    <col min="9483" max="9483" width="15.81640625" style="939" customWidth="1"/>
    <col min="9484" max="9484" width="5.26953125" style="939" customWidth="1"/>
    <col min="9485" max="9485" width="16.453125" style="939" customWidth="1"/>
    <col min="9486" max="9486" width="4" style="939" customWidth="1"/>
    <col min="9487" max="9487" width="16.54296875" style="939" customWidth="1"/>
    <col min="9488" max="9488" width="4" style="939" customWidth="1"/>
    <col min="9489" max="9489" width="15.26953125" style="939" customWidth="1"/>
    <col min="9490" max="9490" width="5.453125" style="939" bestFit="1" customWidth="1"/>
    <col min="9491" max="9491" width="16.54296875" style="939" customWidth="1"/>
    <col min="9492" max="9492" width="5.453125" style="939" bestFit="1" customWidth="1"/>
    <col min="9493" max="9493" width="16.54296875" style="939" customWidth="1"/>
    <col min="9494" max="9494" width="5.453125" style="939" bestFit="1" customWidth="1"/>
    <col min="9495" max="9495" width="18.1796875" style="939" customWidth="1"/>
    <col min="9496" max="9496" width="5.453125" style="939" bestFit="1" customWidth="1"/>
    <col min="9497" max="9497" width="16.54296875" style="939" customWidth="1"/>
    <col min="9498" max="9498" width="5.453125" style="939" bestFit="1" customWidth="1"/>
    <col min="9499" max="9499" width="18.54296875" style="939" customWidth="1"/>
    <col min="9500" max="9500" width="5.453125" style="939" bestFit="1" customWidth="1"/>
    <col min="9501" max="9501" width="18.453125" style="939" customWidth="1"/>
    <col min="9502" max="9502" width="5.26953125" style="939" customWidth="1"/>
    <col min="9503" max="9503" width="23.54296875" style="939" customWidth="1"/>
    <col min="9504" max="9504" width="4" style="939" customWidth="1"/>
    <col min="9505" max="9505" width="16.54296875" style="939" customWidth="1"/>
    <col min="9506" max="9506" width="4" style="939" customWidth="1"/>
    <col min="9507" max="9507" width="16.54296875" style="939" customWidth="1"/>
    <col min="9508" max="9508" width="3.54296875" style="939" customWidth="1"/>
    <col min="9509" max="9509" width="16.54296875" style="939" customWidth="1"/>
    <col min="9510" max="9510" width="4" style="939" customWidth="1"/>
    <col min="9511" max="9511" width="16.54296875" style="939" customWidth="1"/>
    <col min="9512" max="9515" width="0" style="939" hidden="1" customWidth="1"/>
    <col min="9516" max="9516" width="5.26953125" style="939" customWidth="1"/>
    <col min="9517" max="9517" width="16.54296875" style="939" customWidth="1"/>
    <col min="9518" max="9518" width="4.7265625" style="939" customWidth="1"/>
    <col min="9519" max="9519" width="16.54296875" style="939" customWidth="1"/>
    <col min="9520" max="9520" width="5.453125" style="939" bestFit="1" customWidth="1"/>
    <col min="9521" max="9521" width="16.453125" style="939" customWidth="1"/>
    <col min="9522" max="9728" width="9.1796875" style="939"/>
    <col min="9729" max="9729" width="10" style="939" customWidth="1"/>
    <col min="9730" max="9730" width="4.81640625" style="939" customWidth="1"/>
    <col min="9731" max="9731" width="10.7265625" style="939" customWidth="1"/>
    <col min="9732" max="9732" width="5.453125" style="939" bestFit="1" customWidth="1"/>
    <col min="9733" max="9733" width="20.1796875" style="939" customWidth="1"/>
    <col min="9734" max="9734" width="5.453125" style="939" bestFit="1" customWidth="1"/>
    <col min="9735" max="9735" width="15.26953125" style="939" customWidth="1"/>
    <col min="9736" max="9736" width="4" style="939" customWidth="1"/>
    <col min="9737" max="9737" width="23.81640625" style="939" customWidth="1"/>
    <col min="9738" max="9738" width="4" style="939" customWidth="1"/>
    <col min="9739" max="9739" width="15.81640625" style="939" customWidth="1"/>
    <col min="9740" max="9740" width="5.26953125" style="939" customWidth="1"/>
    <col min="9741" max="9741" width="16.453125" style="939" customWidth="1"/>
    <col min="9742" max="9742" width="4" style="939" customWidth="1"/>
    <col min="9743" max="9743" width="16.54296875" style="939" customWidth="1"/>
    <col min="9744" max="9744" width="4" style="939" customWidth="1"/>
    <col min="9745" max="9745" width="15.26953125" style="939" customWidth="1"/>
    <col min="9746" max="9746" width="5.453125" style="939" bestFit="1" customWidth="1"/>
    <col min="9747" max="9747" width="16.54296875" style="939" customWidth="1"/>
    <col min="9748" max="9748" width="5.453125" style="939" bestFit="1" customWidth="1"/>
    <col min="9749" max="9749" width="16.54296875" style="939" customWidth="1"/>
    <col min="9750" max="9750" width="5.453125" style="939" bestFit="1" customWidth="1"/>
    <col min="9751" max="9751" width="18.1796875" style="939" customWidth="1"/>
    <col min="9752" max="9752" width="5.453125" style="939" bestFit="1" customWidth="1"/>
    <col min="9753" max="9753" width="16.54296875" style="939" customWidth="1"/>
    <col min="9754" max="9754" width="5.453125" style="939" bestFit="1" customWidth="1"/>
    <col min="9755" max="9755" width="18.54296875" style="939" customWidth="1"/>
    <col min="9756" max="9756" width="5.453125" style="939" bestFit="1" customWidth="1"/>
    <col min="9757" max="9757" width="18.453125" style="939" customWidth="1"/>
    <col min="9758" max="9758" width="5.26953125" style="939" customWidth="1"/>
    <col min="9759" max="9759" width="23.54296875" style="939" customWidth="1"/>
    <col min="9760" max="9760" width="4" style="939" customWidth="1"/>
    <col min="9761" max="9761" width="16.54296875" style="939" customWidth="1"/>
    <col min="9762" max="9762" width="4" style="939" customWidth="1"/>
    <col min="9763" max="9763" width="16.54296875" style="939" customWidth="1"/>
    <col min="9764" max="9764" width="3.54296875" style="939" customWidth="1"/>
    <col min="9765" max="9765" width="16.54296875" style="939" customWidth="1"/>
    <col min="9766" max="9766" width="4" style="939" customWidth="1"/>
    <col min="9767" max="9767" width="16.54296875" style="939" customWidth="1"/>
    <col min="9768" max="9771" width="0" style="939" hidden="1" customWidth="1"/>
    <col min="9772" max="9772" width="5.26953125" style="939" customWidth="1"/>
    <col min="9773" max="9773" width="16.54296875" style="939" customWidth="1"/>
    <col min="9774" max="9774" width="4.7265625" style="939" customWidth="1"/>
    <col min="9775" max="9775" width="16.54296875" style="939" customWidth="1"/>
    <col min="9776" max="9776" width="5.453125" style="939" bestFit="1" customWidth="1"/>
    <col min="9777" max="9777" width="16.453125" style="939" customWidth="1"/>
    <col min="9778" max="9984" width="9.1796875" style="939"/>
    <col min="9985" max="9985" width="10" style="939" customWidth="1"/>
    <col min="9986" max="9986" width="4.81640625" style="939" customWidth="1"/>
    <col min="9987" max="9987" width="10.7265625" style="939" customWidth="1"/>
    <col min="9988" max="9988" width="5.453125" style="939" bestFit="1" customWidth="1"/>
    <col min="9989" max="9989" width="20.1796875" style="939" customWidth="1"/>
    <col min="9990" max="9990" width="5.453125" style="939" bestFit="1" customWidth="1"/>
    <col min="9991" max="9991" width="15.26953125" style="939" customWidth="1"/>
    <col min="9992" max="9992" width="4" style="939" customWidth="1"/>
    <col min="9993" max="9993" width="23.81640625" style="939" customWidth="1"/>
    <col min="9994" max="9994" width="4" style="939" customWidth="1"/>
    <col min="9995" max="9995" width="15.81640625" style="939" customWidth="1"/>
    <col min="9996" max="9996" width="5.26953125" style="939" customWidth="1"/>
    <col min="9997" max="9997" width="16.453125" style="939" customWidth="1"/>
    <col min="9998" max="9998" width="4" style="939" customWidth="1"/>
    <col min="9999" max="9999" width="16.54296875" style="939" customWidth="1"/>
    <col min="10000" max="10000" width="4" style="939" customWidth="1"/>
    <col min="10001" max="10001" width="15.26953125" style="939" customWidth="1"/>
    <col min="10002" max="10002" width="5.453125" style="939" bestFit="1" customWidth="1"/>
    <col min="10003" max="10003" width="16.54296875" style="939" customWidth="1"/>
    <col min="10004" max="10004" width="5.453125" style="939" bestFit="1" customWidth="1"/>
    <col min="10005" max="10005" width="16.54296875" style="939" customWidth="1"/>
    <col min="10006" max="10006" width="5.453125" style="939" bestFit="1" customWidth="1"/>
    <col min="10007" max="10007" width="18.1796875" style="939" customWidth="1"/>
    <col min="10008" max="10008" width="5.453125" style="939" bestFit="1" customWidth="1"/>
    <col min="10009" max="10009" width="16.54296875" style="939" customWidth="1"/>
    <col min="10010" max="10010" width="5.453125" style="939" bestFit="1" customWidth="1"/>
    <col min="10011" max="10011" width="18.54296875" style="939" customWidth="1"/>
    <col min="10012" max="10012" width="5.453125" style="939" bestFit="1" customWidth="1"/>
    <col min="10013" max="10013" width="18.453125" style="939" customWidth="1"/>
    <col min="10014" max="10014" width="5.26953125" style="939" customWidth="1"/>
    <col min="10015" max="10015" width="23.54296875" style="939" customWidth="1"/>
    <col min="10016" max="10016" width="4" style="939" customWidth="1"/>
    <col min="10017" max="10017" width="16.54296875" style="939" customWidth="1"/>
    <col min="10018" max="10018" width="4" style="939" customWidth="1"/>
    <col min="10019" max="10019" width="16.54296875" style="939" customWidth="1"/>
    <col min="10020" max="10020" width="3.54296875" style="939" customWidth="1"/>
    <col min="10021" max="10021" width="16.54296875" style="939" customWidth="1"/>
    <col min="10022" max="10022" width="4" style="939" customWidth="1"/>
    <col min="10023" max="10023" width="16.54296875" style="939" customWidth="1"/>
    <col min="10024" max="10027" width="0" style="939" hidden="1" customWidth="1"/>
    <col min="10028" max="10028" width="5.26953125" style="939" customWidth="1"/>
    <col min="10029" max="10029" width="16.54296875" style="939" customWidth="1"/>
    <col min="10030" max="10030" width="4.7265625" style="939" customWidth="1"/>
    <col min="10031" max="10031" width="16.54296875" style="939" customWidth="1"/>
    <col min="10032" max="10032" width="5.453125" style="939" bestFit="1" customWidth="1"/>
    <col min="10033" max="10033" width="16.453125" style="939" customWidth="1"/>
    <col min="10034" max="10240" width="9.1796875" style="939"/>
    <col min="10241" max="10241" width="10" style="939" customWidth="1"/>
    <col min="10242" max="10242" width="4.81640625" style="939" customWidth="1"/>
    <col min="10243" max="10243" width="10.7265625" style="939" customWidth="1"/>
    <col min="10244" max="10244" width="5.453125" style="939" bestFit="1" customWidth="1"/>
    <col min="10245" max="10245" width="20.1796875" style="939" customWidth="1"/>
    <col min="10246" max="10246" width="5.453125" style="939" bestFit="1" customWidth="1"/>
    <col min="10247" max="10247" width="15.26953125" style="939" customWidth="1"/>
    <col min="10248" max="10248" width="4" style="939" customWidth="1"/>
    <col min="10249" max="10249" width="23.81640625" style="939" customWidth="1"/>
    <col min="10250" max="10250" width="4" style="939" customWidth="1"/>
    <col min="10251" max="10251" width="15.81640625" style="939" customWidth="1"/>
    <col min="10252" max="10252" width="5.26953125" style="939" customWidth="1"/>
    <col min="10253" max="10253" width="16.453125" style="939" customWidth="1"/>
    <col min="10254" max="10254" width="4" style="939" customWidth="1"/>
    <col min="10255" max="10255" width="16.54296875" style="939" customWidth="1"/>
    <col min="10256" max="10256" width="4" style="939" customWidth="1"/>
    <col min="10257" max="10257" width="15.26953125" style="939" customWidth="1"/>
    <col min="10258" max="10258" width="5.453125" style="939" bestFit="1" customWidth="1"/>
    <col min="10259" max="10259" width="16.54296875" style="939" customWidth="1"/>
    <col min="10260" max="10260" width="5.453125" style="939" bestFit="1" customWidth="1"/>
    <col min="10261" max="10261" width="16.54296875" style="939" customWidth="1"/>
    <col min="10262" max="10262" width="5.453125" style="939" bestFit="1" customWidth="1"/>
    <col min="10263" max="10263" width="18.1796875" style="939" customWidth="1"/>
    <col min="10264" max="10264" width="5.453125" style="939" bestFit="1" customWidth="1"/>
    <col min="10265" max="10265" width="16.54296875" style="939" customWidth="1"/>
    <col min="10266" max="10266" width="5.453125" style="939" bestFit="1" customWidth="1"/>
    <col min="10267" max="10267" width="18.54296875" style="939" customWidth="1"/>
    <col min="10268" max="10268" width="5.453125" style="939" bestFit="1" customWidth="1"/>
    <col min="10269" max="10269" width="18.453125" style="939" customWidth="1"/>
    <col min="10270" max="10270" width="5.26953125" style="939" customWidth="1"/>
    <col min="10271" max="10271" width="23.54296875" style="939" customWidth="1"/>
    <col min="10272" max="10272" width="4" style="939" customWidth="1"/>
    <col min="10273" max="10273" width="16.54296875" style="939" customWidth="1"/>
    <col min="10274" max="10274" width="4" style="939" customWidth="1"/>
    <col min="10275" max="10275" width="16.54296875" style="939" customWidth="1"/>
    <col min="10276" max="10276" width="3.54296875" style="939" customWidth="1"/>
    <col min="10277" max="10277" width="16.54296875" style="939" customWidth="1"/>
    <col min="10278" max="10278" width="4" style="939" customWidth="1"/>
    <col min="10279" max="10279" width="16.54296875" style="939" customWidth="1"/>
    <col min="10280" max="10283" width="0" style="939" hidden="1" customWidth="1"/>
    <col min="10284" max="10284" width="5.26953125" style="939" customWidth="1"/>
    <col min="10285" max="10285" width="16.54296875" style="939" customWidth="1"/>
    <col min="10286" max="10286" width="4.7265625" style="939" customWidth="1"/>
    <col min="10287" max="10287" width="16.54296875" style="939" customWidth="1"/>
    <col min="10288" max="10288" width="5.453125" style="939" bestFit="1" customWidth="1"/>
    <col min="10289" max="10289" width="16.453125" style="939" customWidth="1"/>
    <col min="10290" max="10496" width="9.1796875" style="939"/>
    <col min="10497" max="10497" width="10" style="939" customWidth="1"/>
    <col min="10498" max="10498" width="4.81640625" style="939" customWidth="1"/>
    <col min="10499" max="10499" width="10.7265625" style="939" customWidth="1"/>
    <col min="10500" max="10500" width="5.453125" style="939" bestFit="1" customWidth="1"/>
    <col min="10501" max="10501" width="20.1796875" style="939" customWidth="1"/>
    <col min="10502" max="10502" width="5.453125" style="939" bestFit="1" customWidth="1"/>
    <col min="10503" max="10503" width="15.26953125" style="939" customWidth="1"/>
    <col min="10504" max="10504" width="4" style="939" customWidth="1"/>
    <col min="10505" max="10505" width="23.81640625" style="939" customWidth="1"/>
    <col min="10506" max="10506" width="4" style="939" customWidth="1"/>
    <col min="10507" max="10507" width="15.81640625" style="939" customWidth="1"/>
    <col min="10508" max="10508" width="5.26953125" style="939" customWidth="1"/>
    <col min="10509" max="10509" width="16.453125" style="939" customWidth="1"/>
    <col min="10510" max="10510" width="4" style="939" customWidth="1"/>
    <col min="10511" max="10511" width="16.54296875" style="939" customWidth="1"/>
    <col min="10512" max="10512" width="4" style="939" customWidth="1"/>
    <col min="10513" max="10513" width="15.26953125" style="939" customWidth="1"/>
    <col min="10514" max="10514" width="5.453125" style="939" bestFit="1" customWidth="1"/>
    <col min="10515" max="10515" width="16.54296875" style="939" customWidth="1"/>
    <col min="10516" max="10516" width="5.453125" style="939" bestFit="1" customWidth="1"/>
    <col min="10517" max="10517" width="16.54296875" style="939" customWidth="1"/>
    <col min="10518" max="10518" width="5.453125" style="939" bestFit="1" customWidth="1"/>
    <col min="10519" max="10519" width="18.1796875" style="939" customWidth="1"/>
    <col min="10520" max="10520" width="5.453125" style="939" bestFit="1" customWidth="1"/>
    <col min="10521" max="10521" width="16.54296875" style="939" customWidth="1"/>
    <col min="10522" max="10522" width="5.453125" style="939" bestFit="1" customWidth="1"/>
    <col min="10523" max="10523" width="18.54296875" style="939" customWidth="1"/>
    <col min="10524" max="10524" width="5.453125" style="939" bestFit="1" customWidth="1"/>
    <col min="10525" max="10525" width="18.453125" style="939" customWidth="1"/>
    <col min="10526" max="10526" width="5.26953125" style="939" customWidth="1"/>
    <col min="10527" max="10527" width="23.54296875" style="939" customWidth="1"/>
    <col min="10528" max="10528" width="4" style="939" customWidth="1"/>
    <col min="10529" max="10529" width="16.54296875" style="939" customWidth="1"/>
    <col min="10530" max="10530" width="4" style="939" customWidth="1"/>
    <col min="10531" max="10531" width="16.54296875" style="939" customWidth="1"/>
    <col min="10532" max="10532" width="3.54296875" style="939" customWidth="1"/>
    <col min="10533" max="10533" width="16.54296875" style="939" customWidth="1"/>
    <col min="10534" max="10534" width="4" style="939" customWidth="1"/>
    <col min="10535" max="10535" width="16.54296875" style="939" customWidth="1"/>
    <col min="10536" max="10539" width="0" style="939" hidden="1" customWidth="1"/>
    <col min="10540" max="10540" width="5.26953125" style="939" customWidth="1"/>
    <col min="10541" max="10541" width="16.54296875" style="939" customWidth="1"/>
    <col min="10542" max="10542" width="4.7265625" style="939" customWidth="1"/>
    <col min="10543" max="10543" width="16.54296875" style="939" customWidth="1"/>
    <col min="10544" max="10544" width="5.453125" style="939" bestFit="1" customWidth="1"/>
    <col min="10545" max="10545" width="16.453125" style="939" customWidth="1"/>
    <col min="10546" max="10752" width="9.1796875" style="939"/>
    <col min="10753" max="10753" width="10" style="939" customWidth="1"/>
    <col min="10754" max="10754" width="4.81640625" style="939" customWidth="1"/>
    <col min="10755" max="10755" width="10.7265625" style="939" customWidth="1"/>
    <col min="10756" max="10756" width="5.453125" style="939" bestFit="1" customWidth="1"/>
    <col min="10757" max="10757" width="20.1796875" style="939" customWidth="1"/>
    <col min="10758" max="10758" width="5.453125" style="939" bestFit="1" customWidth="1"/>
    <col min="10759" max="10759" width="15.26953125" style="939" customWidth="1"/>
    <col min="10760" max="10760" width="4" style="939" customWidth="1"/>
    <col min="10761" max="10761" width="23.81640625" style="939" customWidth="1"/>
    <col min="10762" max="10762" width="4" style="939" customWidth="1"/>
    <col min="10763" max="10763" width="15.81640625" style="939" customWidth="1"/>
    <col min="10764" max="10764" width="5.26953125" style="939" customWidth="1"/>
    <col min="10765" max="10765" width="16.453125" style="939" customWidth="1"/>
    <col min="10766" max="10766" width="4" style="939" customWidth="1"/>
    <col min="10767" max="10767" width="16.54296875" style="939" customWidth="1"/>
    <col min="10768" max="10768" width="4" style="939" customWidth="1"/>
    <col min="10769" max="10769" width="15.26953125" style="939" customWidth="1"/>
    <col min="10770" max="10770" width="5.453125" style="939" bestFit="1" customWidth="1"/>
    <col min="10771" max="10771" width="16.54296875" style="939" customWidth="1"/>
    <col min="10772" max="10772" width="5.453125" style="939" bestFit="1" customWidth="1"/>
    <col min="10773" max="10773" width="16.54296875" style="939" customWidth="1"/>
    <col min="10774" max="10774" width="5.453125" style="939" bestFit="1" customWidth="1"/>
    <col min="10775" max="10775" width="18.1796875" style="939" customWidth="1"/>
    <col min="10776" max="10776" width="5.453125" style="939" bestFit="1" customWidth="1"/>
    <col min="10777" max="10777" width="16.54296875" style="939" customWidth="1"/>
    <col min="10778" max="10778" width="5.453125" style="939" bestFit="1" customWidth="1"/>
    <col min="10779" max="10779" width="18.54296875" style="939" customWidth="1"/>
    <col min="10780" max="10780" width="5.453125" style="939" bestFit="1" customWidth="1"/>
    <col min="10781" max="10781" width="18.453125" style="939" customWidth="1"/>
    <col min="10782" max="10782" width="5.26953125" style="939" customWidth="1"/>
    <col min="10783" max="10783" width="23.54296875" style="939" customWidth="1"/>
    <col min="10784" max="10784" width="4" style="939" customWidth="1"/>
    <col min="10785" max="10785" width="16.54296875" style="939" customWidth="1"/>
    <col min="10786" max="10786" width="4" style="939" customWidth="1"/>
    <col min="10787" max="10787" width="16.54296875" style="939" customWidth="1"/>
    <col min="10788" max="10788" width="3.54296875" style="939" customWidth="1"/>
    <col min="10789" max="10789" width="16.54296875" style="939" customWidth="1"/>
    <col min="10790" max="10790" width="4" style="939" customWidth="1"/>
    <col min="10791" max="10791" width="16.54296875" style="939" customWidth="1"/>
    <col min="10792" max="10795" width="0" style="939" hidden="1" customWidth="1"/>
    <col min="10796" max="10796" width="5.26953125" style="939" customWidth="1"/>
    <col min="10797" max="10797" width="16.54296875" style="939" customWidth="1"/>
    <col min="10798" max="10798" width="4.7265625" style="939" customWidth="1"/>
    <col min="10799" max="10799" width="16.54296875" style="939" customWidth="1"/>
    <col min="10800" max="10800" width="5.453125" style="939" bestFit="1" customWidth="1"/>
    <col min="10801" max="10801" width="16.453125" style="939" customWidth="1"/>
    <col min="10802" max="11008" width="9.1796875" style="939"/>
    <col min="11009" max="11009" width="10" style="939" customWidth="1"/>
    <col min="11010" max="11010" width="4.81640625" style="939" customWidth="1"/>
    <col min="11011" max="11011" width="10.7265625" style="939" customWidth="1"/>
    <col min="11012" max="11012" width="5.453125" style="939" bestFit="1" customWidth="1"/>
    <col min="11013" max="11013" width="20.1796875" style="939" customWidth="1"/>
    <col min="11014" max="11014" width="5.453125" style="939" bestFit="1" customWidth="1"/>
    <col min="11015" max="11015" width="15.26953125" style="939" customWidth="1"/>
    <col min="11016" max="11016" width="4" style="939" customWidth="1"/>
    <col min="11017" max="11017" width="23.81640625" style="939" customWidth="1"/>
    <col min="11018" max="11018" width="4" style="939" customWidth="1"/>
    <col min="11019" max="11019" width="15.81640625" style="939" customWidth="1"/>
    <col min="11020" max="11020" width="5.26953125" style="939" customWidth="1"/>
    <col min="11021" max="11021" width="16.453125" style="939" customWidth="1"/>
    <col min="11022" max="11022" width="4" style="939" customWidth="1"/>
    <col min="11023" max="11023" width="16.54296875" style="939" customWidth="1"/>
    <col min="11024" max="11024" width="4" style="939" customWidth="1"/>
    <col min="11025" max="11025" width="15.26953125" style="939" customWidth="1"/>
    <col min="11026" max="11026" width="5.453125" style="939" bestFit="1" customWidth="1"/>
    <col min="11027" max="11027" width="16.54296875" style="939" customWidth="1"/>
    <col min="11028" max="11028" width="5.453125" style="939" bestFit="1" customWidth="1"/>
    <col min="11029" max="11029" width="16.54296875" style="939" customWidth="1"/>
    <col min="11030" max="11030" width="5.453125" style="939" bestFit="1" customWidth="1"/>
    <col min="11031" max="11031" width="18.1796875" style="939" customWidth="1"/>
    <col min="11032" max="11032" width="5.453125" style="939" bestFit="1" customWidth="1"/>
    <col min="11033" max="11033" width="16.54296875" style="939" customWidth="1"/>
    <col min="11034" max="11034" width="5.453125" style="939" bestFit="1" customWidth="1"/>
    <col min="11035" max="11035" width="18.54296875" style="939" customWidth="1"/>
    <col min="11036" max="11036" width="5.453125" style="939" bestFit="1" customWidth="1"/>
    <col min="11037" max="11037" width="18.453125" style="939" customWidth="1"/>
    <col min="11038" max="11038" width="5.26953125" style="939" customWidth="1"/>
    <col min="11039" max="11039" width="23.54296875" style="939" customWidth="1"/>
    <col min="11040" max="11040" width="4" style="939" customWidth="1"/>
    <col min="11041" max="11041" width="16.54296875" style="939" customWidth="1"/>
    <col min="11042" max="11042" width="4" style="939" customWidth="1"/>
    <col min="11043" max="11043" width="16.54296875" style="939" customWidth="1"/>
    <col min="11044" max="11044" width="3.54296875" style="939" customWidth="1"/>
    <col min="11045" max="11045" width="16.54296875" style="939" customWidth="1"/>
    <col min="11046" max="11046" width="4" style="939" customWidth="1"/>
    <col min="11047" max="11047" width="16.54296875" style="939" customWidth="1"/>
    <col min="11048" max="11051" width="0" style="939" hidden="1" customWidth="1"/>
    <col min="11052" max="11052" width="5.26953125" style="939" customWidth="1"/>
    <col min="11053" max="11053" width="16.54296875" style="939" customWidth="1"/>
    <col min="11054" max="11054" width="4.7265625" style="939" customWidth="1"/>
    <col min="11055" max="11055" width="16.54296875" style="939" customWidth="1"/>
    <col min="11056" max="11056" width="5.453125" style="939" bestFit="1" customWidth="1"/>
    <col min="11057" max="11057" width="16.453125" style="939" customWidth="1"/>
    <col min="11058" max="11264" width="9.1796875" style="939"/>
    <col min="11265" max="11265" width="10" style="939" customWidth="1"/>
    <col min="11266" max="11266" width="4.81640625" style="939" customWidth="1"/>
    <col min="11267" max="11267" width="10.7265625" style="939" customWidth="1"/>
    <col min="11268" max="11268" width="5.453125" style="939" bestFit="1" customWidth="1"/>
    <col min="11269" max="11269" width="20.1796875" style="939" customWidth="1"/>
    <col min="11270" max="11270" width="5.453125" style="939" bestFit="1" customWidth="1"/>
    <col min="11271" max="11271" width="15.26953125" style="939" customWidth="1"/>
    <col min="11272" max="11272" width="4" style="939" customWidth="1"/>
    <col min="11273" max="11273" width="23.81640625" style="939" customWidth="1"/>
    <col min="11274" max="11274" width="4" style="939" customWidth="1"/>
    <col min="11275" max="11275" width="15.81640625" style="939" customWidth="1"/>
    <col min="11276" max="11276" width="5.26953125" style="939" customWidth="1"/>
    <col min="11277" max="11277" width="16.453125" style="939" customWidth="1"/>
    <col min="11278" max="11278" width="4" style="939" customWidth="1"/>
    <col min="11279" max="11279" width="16.54296875" style="939" customWidth="1"/>
    <col min="11280" max="11280" width="4" style="939" customWidth="1"/>
    <col min="11281" max="11281" width="15.26953125" style="939" customWidth="1"/>
    <col min="11282" max="11282" width="5.453125" style="939" bestFit="1" customWidth="1"/>
    <col min="11283" max="11283" width="16.54296875" style="939" customWidth="1"/>
    <col min="11284" max="11284" width="5.453125" style="939" bestFit="1" customWidth="1"/>
    <col min="11285" max="11285" width="16.54296875" style="939" customWidth="1"/>
    <col min="11286" max="11286" width="5.453125" style="939" bestFit="1" customWidth="1"/>
    <col min="11287" max="11287" width="18.1796875" style="939" customWidth="1"/>
    <col min="11288" max="11288" width="5.453125" style="939" bestFit="1" customWidth="1"/>
    <col min="11289" max="11289" width="16.54296875" style="939" customWidth="1"/>
    <col min="11290" max="11290" width="5.453125" style="939" bestFit="1" customWidth="1"/>
    <col min="11291" max="11291" width="18.54296875" style="939" customWidth="1"/>
    <col min="11292" max="11292" width="5.453125" style="939" bestFit="1" customWidth="1"/>
    <col min="11293" max="11293" width="18.453125" style="939" customWidth="1"/>
    <col min="11294" max="11294" width="5.26953125" style="939" customWidth="1"/>
    <col min="11295" max="11295" width="23.54296875" style="939" customWidth="1"/>
    <col min="11296" max="11296" width="4" style="939" customWidth="1"/>
    <col min="11297" max="11297" width="16.54296875" style="939" customWidth="1"/>
    <col min="11298" max="11298" width="4" style="939" customWidth="1"/>
    <col min="11299" max="11299" width="16.54296875" style="939" customWidth="1"/>
    <col min="11300" max="11300" width="3.54296875" style="939" customWidth="1"/>
    <col min="11301" max="11301" width="16.54296875" style="939" customWidth="1"/>
    <col min="11302" max="11302" width="4" style="939" customWidth="1"/>
    <col min="11303" max="11303" width="16.54296875" style="939" customWidth="1"/>
    <col min="11304" max="11307" width="0" style="939" hidden="1" customWidth="1"/>
    <col min="11308" max="11308" width="5.26953125" style="939" customWidth="1"/>
    <col min="11309" max="11309" width="16.54296875" style="939" customWidth="1"/>
    <col min="11310" max="11310" width="4.7265625" style="939" customWidth="1"/>
    <col min="11311" max="11311" width="16.54296875" style="939" customWidth="1"/>
    <col min="11312" max="11312" width="5.453125" style="939" bestFit="1" customWidth="1"/>
    <col min="11313" max="11313" width="16.453125" style="939" customWidth="1"/>
    <col min="11314" max="11520" width="9.1796875" style="939"/>
    <col min="11521" max="11521" width="10" style="939" customWidth="1"/>
    <col min="11522" max="11522" width="4.81640625" style="939" customWidth="1"/>
    <col min="11523" max="11523" width="10.7265625" style="939" customWidth="1"/>
    <col min="11524" max="11524" width="5.453125" style="939" bestFit="1" customWidth="1"/>
    <col min="11525" max="11525" width="20.1796875" style="939" customWidth="1"/>
    <col min="11526" max="11526" width="5.453125" style="939" bestFit="1" customWidth="1"/>
    <col min="11527" max="11527" width="15.26953125" style="939" customWidth="1"/>
    <col min="11528" max="11528" width="4" style="939" customWidth="1"/>
    <col min="11529" max="11529" width="23.81640625" style="939" customWidth="1"/>
    <col min="11530" max="11530" width="4" style="939" customWidth="1"/>
    <col min="11531" max="11531" width="15.81640625" style="939" customWidth="1"/>
    <col min="11532" max="11532" width="5.26953125" style="939" customWidth="1"/>
    <col min="11533" max="11533" width="16.453125" style="939" customWidth="1"/>
    <col min="11534" max="11534" width="4" style="939" customWidth="1"/>
    <col min="11535" max="11535" width="16.54296875" style="939" customWidth="1"/>
    <col min="11536" max="11536" width="4" style="939" customWidth="1"/>
    <col min="11537" max="11537" width="15.26953125" style="939" customWidth="1"/>
    <col min="11538" max="11538" width="5.453125" style="939" bestFit="1" customWidth="1"/>
    <col min="11539" max="11539" width="16.54296875" style="939" customWidth="1"/>
    <col min="11540" max="11540" width="5.453125" style="939" bestFit="1" customWidth="1"/>
    <col min="11541" max="11541" width="16.54296875" style="939" customWidth="1"/>
    <col min="11542" max="11542" width="5.453125" style="939" bestFit="1" customWidth="1"/>
    <col min="11543" max="11543" width="18.1796875" style="939" customWidth="1"/>
    <col min="11544" max="11544" width="5.453125" style="939" bestFit="1" customWidth="1"/>
    <col min="11545" max="11545" width="16.54296875" style="939" customWidth="1"/>
    <col min="11546" max="11546" width="5.453125" style="939" bestFit="1" customWidth="1"/>
    <col min="11547" max="11547" width="18.54296875" style="939" customWidth="1"/>
    <col min="11548" max="11548" width="5.453125" style="939" bestFit="1" customWidth="1"/>
    <col min="11549" max="11549" width="18.453125" style="939" customWidth="1"/>
    <col min="11550" max="11550" width="5.26953125" style="939" customWidth="1"/>
    <col min="11551" max="11551" width="23.54296875" style="939" customWidth="1"/>
    <col min="11552" max="11552" width="4" style="939" customWidth="1"/>
    <col min="11553" max="11553" width="16.54296875" style="939" customWidth="1"/>
    <col min="11554" max="11554" width="4" style="939" customWidth="1"/>
    <col min="11555" max="11555" width="16.54296875" style="939" customWidth="1"/>
    <col min="11556" max="11556" width="3.54296875" style="939" customWidth="1"/>
    <col min="11557" max="11557" width="16.54296875" style="939" customWidth="1"/>
    <col min="11558" max="11558" width="4" style="939" customWidth="1"/>
    <col min="11559" max="11559" width="16.54296875" style="939" customWidth="1"/>
    <col min="11560" max="11563" width="0" style="939" hidden="1" customWidth="1"/>
    <col min="11564" max="11564" width="5.26953125" style="939" customWidth="1"/>
    <col min="11565" max="11565" width="16.54296875" style="939" customWidth="1"/>
    <col min="11566" max="11566" width="4.7265625" style="939" customWidth="1"/>
    <col min="11567" max="11567" width="16.54296875" style="939" customWidth="1"/>
    <col min="11568" max="11568" width="5.453125" style="939" bestFit="1" customWidth="1"/>
    <col min="11569" max="11569" width="16.453125" style="939" customWidth="1"/>
    <col min="11570" max="11776" width="9.1796875" style="939"/>
    <col min="11777" max="11777" width="10" style="939" customWidth="1"/>
    <col min="11778" max="11778" width="4.81640625" style="939" customWidth="1"/>
    <col min="11779" max="11779" width="10.7265625" style="939" customWidth="1"/>
    <col min="11780" max="11780" width="5.453125" style="939" bestFit="1" customWidth="1"/>
    <col min="11781" max="11781" width="20.1796875" style="939" customWidth="1"/>
    <col min="11782" max="11782" width="5.453125" style="939" bestFit="1" customWidth="1"/>
    <col min="11783" max="11783" width="15.26953125" style="939" customWidth="1"/>
    <col min="11784" max="11784" width="4" style="939" customWidth="1"/>
    <col min="11785" max="11785" width="23.81640625" style="939" customWidth="1"/>
    <col min="11786" max="11786" width="4" style="939" customWidth="1"/>
    <col min="11787" max="11787" width="15.81640625" style="939" customWidth="1"/>
    <col min="11788" max="11788" width="5.26953125" style="939" customWidth="1"/>
    <col min="11789" max="11789" width="16.453125" style="939" customWidth="1"/>
    <col min="11790" max="11790" width="4" style="939" customWidth="1"/>
    <col min="11791" max="11791" width="16.54296875" style="939" customWidth="1"/>
    <col min="11792" max="11792" width="4" style="939" customWidth="1"/>
    <col min="11793" max="11793" width="15.26953125" style="939" customWidth="1"/>
    <col min="11794" max="11794" width="5.453125" style="939" bestFit="1" customWidth="1"/>
    <col min="11795" max="11795" width="16.54296875" style="939" customWidth="1"/>
    <col min="11796" max="11796" width="5.453125" style="939" bestFit="1" customWidth="1"/>
    <col min="11797" max="11797" width="16.54296875" style="939" customWidth="1"/>
    <col min="11798" max="11798" width="5.453125" style="939" bestFit="1" customWidth="1"/>
    <col min="11799" max="11799" width="18.1796875" style="939" customWidth="1"/>
    <col min="11800" max="11800" width="5.453125" style="939" bestFit="1" customWidth="1"/>
    <col min="11801" max="11801" width="16.54296875" style="939" customWidth="1"/>
    <col min="11802" max="11802" width="5.453125" style="939" bestFit="1" customWidth="1"/>
    <col min="11803" max="11803" width="18.54296875" style="939" customWidth="1"/>
    <col min="11804" max="11804" width="5.453125" style="939" bestFit="1" customWidth="1"/>
    <col min="11805" max="11805" width="18.453125" style="939" customWidth="1"/>
    <col min="11806" max="11806" width="5.26953125" style="939" customWidth="1"/>
    <col min="11807" max="11807" width="23.54296875" style="939" customWidth="1"/>
    <col min="11808" max="11808" width="4" style="939" customWidth="1"/>
    <col min="11809" max="11809" width="16.54296875" style="939" customWidth="1"/>
    <col min="11810" max="11810" width="4" style="939" customWidth="1"/>
    <col min="11811" max="11811" width="16.54296875" style="939" customWidth="1"/>
    <col min="11812" max="11812" width="3.54296875" style="939" customWidth="1"/>
    <col min="11813" max="11813" width="16.54296875" style="939" customWidth="1"/>
    <col min="11814" max="11814" width="4" style="939" customWidth="1"/>
    <col min="11815" max="11815" width="16.54296875" style="939" customWidth="1"/>
    <col min="11816" max="11819" width="0" style="939" hidden="1" customWidth="1"/>
    <col min="11820" max="11820" width="5.26953125" style="939" customWidth="1"/>
    <col min="11821" max="11821" width="16.54296875" style="939" customWidth="1"/>
    <col min="11822" max="11822" width="4.7265625" style="939" customWidth="1"/>
    <col min="11823" max="11823" width="16.54296875" style="939" customWidth="1"/>
    <col min="11824" max="11824" width="5.453125" style="939" bestFit="1" customWidth="1"/>
    <col min="11825" max="11825" width="16.453125" style="939" customWidth="1"/>
    <col min="11826" max="12032" width="9.1796875" style="939"/>
    <col min="12033" max="12033" width="10" style="939" customWidth="1"/>
    <col min="12034" max="12034" width="4.81640625" style="939" customWidth="1"/>
    <col min="12035" max="12035" width="10.7265625" style="939" customWidth="1"/>
    <col min="12036" max="12036" width="5.453125" style="939" bestFit="1" customWidth="1"/>
    <col min="12037" max="12037" width="20.1796875" style="939" customWidth="1"/>
    <col min="12038" max="12038" width="5.453125" style="939" bestFit="1" customWidth="1"/>
    <col min="12039" max="12039" width="15.26953125" style="939" customWidth="1"/>
    <col min="12040" max="12040" width="4" style="939" customWidth="1"/>
    <col min="12041" max="12041" width="23.81640625" style="939" customWidth="1"/>
    <col min="12042" max="12042" width="4" style="939" customWidth="1"/>
    <col min="12043" max="12043" width="15.81640625" style="939" customWidth="1"/>
    <col min="12044" max="12044" width="5.26953125" style="939" customWidth="1"/>
    <col min="12045" max="12045" width="16.453125" style="939" customWidth="1"/>
    <col min="12046" max="12046" width="4" style="939" customWidth="1"/>
    <col min="12047" max="12047" width="16.54296875" style="939" customWidth="1"/>
    <col min="12048" max="12048" width="4" style="939" customWidth="1"/>
    <col min="12049" max="12049" width="15.26953125" style="939" customWidth="1"/>
    <col min="12050" max="12050" width="5.453125" style="939" bestFit="1" customWidth="1"/>
    <col min="12051" max="12051" width="16.54296875" style="939" customWidth="1"/>
    <col min="12052" max="12052" width="5.453125" style="939" bestFit="1" customWidth="1"/>
    <col min="12053" max="12053" width="16.54296875" style="939" customWidth="1"/>
    <col min="12054" max="12054" width="5.453125" style="939" bestFit="1" customWidth="1"/>
    <col min="12055" max="12055" width="18.1796875" style="939" customWidth="1"/>
    <col min="12056" max="12056" width="5.453125" style="939" bestFit="1" customWidth="1"/>
    <col min="12057" max="12057" width="16.54296875" style="939" customWidth="1"/>
    <col min="12058" max="12058" width="5.453125" style="939" bestFit="1" customWidth="1"/>
    <col min="12059" max="12059" width="18.54296875" style="939" customWidth="1"/>
    <col min="12060" max="12060" width="5.453125" style="939" bestFit="1" customWidth="1"/>
    <col min="12061" max="12061" width="18.453125" style="939" customWidth="1"/>
    <col min="12062" max="12062" width="5.26953125" style="939" customWidth="1"/>
    <col min="12063" max="12063" width="23.54296875" style="939" customWidth="1"/>
    <col min="12064" max="12064" width="4" style="939" customWidth="1"/>
    <col min="12065" max="12065" width="16.54296875" style="939" customWidth="1"/>
    <col min="12066" max="12066" width="4" style="939" customWidth="1"/>
    <col min="12067" max="12067" width="16.54296875" style="939" customWidth="1"/>
    <col min="12068" max="12068" width="3.54296875" style="939" customWidth="1"/>
    <col min="12069" max="12069" width="16.54296875" style="939" customWidth="1"/>
    <col min="12070" max="12070" width="4" style="939" customWidth="1"/>
    <col min="12071" max="12071" width="16.54296875" style="939" customWidth="1"/>
    <col min="12072" max="12075" width="0" style="939" hidden="1" customWidth="1"/>
    <col min="12076" max="12076" width="5.26953125" style="939" customWidth="1"/>
    <col min="12077" max="12077" width="16.54296875" style="939" customWidth="1"/>
    <col min="12078" max="12078" width="4.7265625" style="939" customWidth="1"/>
    <col min="12079" max="12079" width="16.54296875" style="939" customWidth="1"/>
    <col min="12080" max="12080" width="5.453125" style="939" bestFit="1" customWidth="1"/>
    <col min="12081" max="12081" width="16.453125" style="939" customWidth="1"/>
    <col min="12082" max="12288" width="9.1796875" style="939"/>
    <col min="12289" max="12289" width="10" style="939" customWidth="1"/>
    <col min="12290" max="12290" width="4.81640625" style="939" customWidth="1"/>
    <col min="12291" max="12291" width="10.7265625" style="939" customWidth="1"/>
    <col min="12292" max="12292" width="5.453125" style="939" bestFit="1" customWidth="1"/>
    <col min="12293" max="12293" width="20.1796875" style="939" customWidth="1"/>
    <col min="12294" max="12294" width="5.453125" style="939" bestFit="1" customWidth="1"/>
    <col min="12295" max="12295" width="15.26953125" style="939" customWidth="1"/>
    <col min="12296" max="12296" width="4" style="939" customWidth="1"/>
    <col min="12297" max="12297" width="23.81640625" style="939" customWidth="1"/>
    <col min="12298" max="12298" width="4" style="939" customWidth="1"/>
    <col min="12299" max="12299" width="15.81640625" style="939" customWidth="1"/>
    <col min="12300" max="12300" width="5.26953125" style="939" customWidth="1"/>
    <col min="12301" max="12301" width="16.453125" style="939" customWidth="1"/>
    <col min="12302" max="12302" width="4" style="939" customWidth="1"/>
    <col min="12303" max="12303" width="16.54296875" style="939" customWidth="1"/>
    <col min="12304" max="12304" width="4" style="939" customWidth="1"/>
    <col min="12305" max="12305" width="15.26953125" style="939" customWidth="1"/>
    <col min="12306" max="12306" width="5.453125" style="939" bestFit="1" customWidth="1"/>
    <col min="12307" max="12307" width="16.54296875" style="939" customWidth="1"/>
    <col min="12308" max="12308" width="5.453125" style="939" bestFit="1" customWidth="1"/>
    <col min="12309" max="12309" width="16.54296875" style="939" customWidth="1"/>
    <col min="12310" max="12310" width="5.453125" style="939" bestFit="1" customWidth="1"/>
    <col min="12311" max="12311" width="18.1796875" style="939" customWidth="1"/>
    <col min="12312" max="12312" width="5.453125" style="939" bestFit="1" customWidth="1"/>
    <col min="12313" max="12313" width="16.54296875" style="939" customWidth="1"/>
    <col min="12314" max="12314" width="5.453125" style="939" bestFit="1" customWidth="1"/>
    <col min="12315" max="12315" width="18.54296875" style="939" customWidth="1"/>
    <col min="12316" max="12316" width="5.453125" style="939" bestFit="1" customWidth="1"/>
    <col min="12317" max="12317" width="18.453125" style="939" customWidth="1"/>
    <col min="12318" max="12318" width="5.26953125" style="939" customWidth="1"/>
    <col min="12319" max="12319" width="23.54296875" style="939" customWidth="1"/>
    <col min="12320" max="12320" width="4" style="939" customWidth="1"/>
    <col min="12321" max="12321" width="16.54296875" style="939" customWidth="1"/>
    <col min="12322" max="12322" width="4" style="939" customWidth="1"/>
    <col min="12323" max="12323" width="16.54296875" style="939" customWidth="1"/>
    <col min="12324" max="12324" width="3.54296875" style="939" customWidth="1"/>
    <col min="12325" max="12325" width="16.54296875" style="939" customWidth="1"/>
    <col min="12326" max="12326" width="4" style="939" customWidth="1"/>
    <col min="12327" max="12327" width="16.54296875" style="939" customWidth="1"/>
    <col min="12328" max="12331" width="0" style="939" hidden="1" customWidth="1"/>
    <col min="12332" max="12332" width="5.26953125" style="939" customWidth="1"/>
    <col min="12333" max="12333" width="16.54296875" style="939" customWidth="1"/>
    <col min="12334" max="12334" width="4.7265625" style="939" customWidth="1"/>
    <col min="12335" max="12335" width="16.54296875" style="939" customWidth="1"/>
    <col min="12336" max="12336" width="5.453125" style="939" bestFit="1" customWidth="1"/>
    <col min="12337" max="12337" width="16.453125" style="939" customWidth="1"/>
    <col min="12338" max="12544" width="9.1796875" style="939"/>
    <col min="12545" max="12545" width="10" style="939" customWidth="1"/>
    <col min="12546" max="12546" width="4.81640625" style="939" customWidth="1"/>
    <col min="12547" max="12547" width="10.7265625" style="939" customWidth="1"/>
    <col min="12548" max="12548" width="5.453125" style="939" bestFit="1" customWidth="1"/>
    <col min="12549" max="12549" width="20.1796875" style="939" customWidth="1"/>
    <col min="12550" max="12550" width="5.453125" style="939" bestFit="1" customWidth="1"/>
    <col min="12551" max="12551" width="15.26953125" style="939" customWidth="1"/>
    <col min="12552" max="12552" width="4" style="939" customWidth="1"/>
    <col min="12553" max="12553" width="23.81640625" style="939" customWidth="1"/>
    <col min="12554" max="12554" width="4" style="939" customWidth="1"/>
    <col min="12555" max="12555" width="15.81640625" style="939" customWidth="1"/>
    <col min="12556" max="12556" width="5.26953125" style="939" customWidth="1"/>
    <col min="12557" max="12557" width="16.453125" style="939" customWidth="1"/>
    <col min="12558" max="12558" width="4" style="939" customWidth="1"/>
    <col min="12559" max="12559" width="16.54296875" style="939" customWidth="1"/>
    <col min="12560" max="12560" width="4" style="939" customWidth="1"/>
    <col min="12561" max="12561" width="15.26953125" style="939" customWidth="1"/>
    <col min="12562" max="12562" width="5.453125" style="939" bestFit="1" customWidth="1"/>
    <col min="12563" max="12563" width="16.54296875" style="939" customWidth="1"/>
    <col min="12564" max="12564" width="5.453125" style="939" bestFit="1" customWidth="1"/>
    <col min="12565" max="12565" width="16.54296875" style="939" customWidth="1"/>
    <col min="12566" max="12566" width="5.453125" style="939" bestFit="1" customWidth="1"/>
    <col min="12567" max="12567" width="18.1796875" style="939" customWidth="1"/>
    <col min="12568" max="12568" width="5.453125" style="939" bestFit="1" customWidth="1"/>
    <col min="12569" max="12569" width="16.54296875" style="939" customWidth="1"/>
    <col min="12570" max="12570" width="5.453125" style="939" bestFit="1" customWidth="1"/>
    <col min="12571" max="12571" width="18.54296875" style="939" customWidth="1"/>
    <col min="12572" max="12572" width="5.453125" style="939" bestFit="1" customWidth="1"/>
    <col min="12573" max="12573" width="18.453125" style="939" customWidth="1"/>
    <col min="12574" max="12574" width="5.26953125" style="939" customWidth="1"/>
    <col min="12575" max="12575" width="23.54296875" style="939" customWidth="1"/>
    <col min="12576" max="12576" width="4" style="939" customWidth="1"/>
    <col min="12577" max="12577" width="16.54296875" style="939" customWidth="1"/>
    <col min="12578" max="12578" width="4" style="939" customWidth="1"/>
    <col min="12579" max="12579" width="16.54296875" style="939" customWidth="1"/>
    <col min="12580" max="12580" width="3.54296875" style="939" customWidth="1"/>
    <col min="12581" max="12581" width="16.54296875" style="939" customWidth="1"/>
    <col min="12582" max="12582" width="4" style="939" customWidth="1"/>
    <col min="12583" max="12583" width="16.54296875" style="939" customWidth="1"/>
    <col min="12584" max="12587" width="0" style="939" hidden="1" customWidth="1"/>
    <col min="12588" max="12588" width="5.26953125" style="939" customWidth="1"/>
    <col min="12589" max="12589" width="16.54296875" style="939" customWidth="1"/>
    <col min="12590" max="12590" width="4.7265625" style="939" customWidth="1"/>
    <col min="12591" max="12591" width="16.54296875" style="939" customWidth="1"/>
    <col min="12592" max="12592" width="5.453125" style="939" bestFit="1" customWidth="1"/>
    <col min="12593" max="12593" width="16.453125" style="939" customWidth="1"/>
    <col min="12594" max="12800" width="9.1796875" style="939"/>
    <col min="12801" max="12801" width="10" style="939" customWidth="1"/>
    <col min="12802" max="12802" width="4.81640625" style="939" customWidth="1"/>
    <col min="12803" max="12803" width="10.7265625" style="939" customWidth="1"/>
    <col min="12804" max="12804" width="5.453125" style="939" bestFit="1" customWidth="1"/>
    <col min="12805" max="12805" width="20.1796875" style="939" customWidth="1"/>
    <col min="12806" max="12806" width="5.453125" style="939" bestFit="1" customWidth="1"/>
    <col min="12807" max="12807" width="15.26953125" style="939" customWidth="1"/>
    <col min="12808" max="12808" width="4" style="939" customWidth="1"/>
    <col min="12809" max="12809" width="23.81640625" style="939" customWidth="1"/>
    <col min="12810" max="12810" width="4" style="939" customWidth="1"/>
    <col min="12811" max="12811" width="15.81640625" style="939" customWidth="1"/>
    <col min="12812" max="12812" width="5.26953125" style="939" customWidth="1"/>
    <col min="12813" max="12813" width="16.453125" style="939" customWidth="1"/>
    <col min="12814" max="12814" width="4" style="939" customWidth="1"/>
    <col min="12815" max="12815" width="16.54296875" style="939" customWidth="1"/>
    <col min="12816" max="12816" width="4" style="939" customWidth="1"/>
    <col min="12817" max="12817" width="15.26953125" style="939" customWidth="1"/>
    <col min="12818" max="12818" width="5.453125" style="939" bestFit="1" customWidth="1"/>
    <col min="12819" max="12819" width="16.54296875" style="939" customWidth="1"/>
    <col min="12820" max="12820" width="5.453125" style="939" bestFit="1" customWidth="1"/>
    <col min="12821" max="12821" width="16.54296875" style="939" customWidth="1"/>
    <col min="12822" max="12822" width="5.453125" style="939" bestFit="1" customWidth="1"/>
    <col min="12823" max="12823" width="18.1796875" style="939" customWidth="1"/>
    <col min="12824" max="12824" width="5.453125" style="939" bestFit="1" customWidth="1"/>
    <col min="12825" max="12825" width="16.54296875" style="939" customWidth="1"/>
    <col min="12826" max="12826" width="5.453125" style="939" bestFit="1" customWidth="1"/>
    <col min="12827" max="12827" width="18.54296875" style="939" customWidth="1"/>
    <col min="12828" max="12828" width="5.453125" style="939" bestFit="1" customWidth="1"/>
    <col min="12829" max="12829" width="18.453125" style="939" customWidth="1"/>
    <col min="12830" max="12830" width="5.26953125" style="939" customWidth="1"/>
    <col min="12831" max="12831" width="23.54296875" style="939" customWidth="1"/>
    <col min="12832" max="12832" width="4" style="939" customWidth="1"/>
    <col min="12833" max="12833" width="16.54296875" style="939" customWidth="1"/>
    <col min="12834" max="12834" width="4" style="939" customWidth="1"/>
    <col min="12835" max="12835" width="16.54296875" style="939" customWidth="1"/>
    <col min="12836" max="12836" width="3.54296875" style="939" customWidth="1"/>
    <col min="12837" max="12837" width="16.54296875" style="939" customWidth="1"/>
    <col min="12838" max="12838" width="4" style="939" customWidth="1"/>
    <col min="12839" max="12839" width="16.54296875" style="939" customWidth="1"/>
    <col min="12840" max="12843" width="0" style="939" hidden="1" customWidth="1"/>
    <col min="12844" max="12844" width="5.26953125" style="939" customWidth="1"/>
    <col min="12845" max="12845" width="16.54296875" style="939" customWidth="1"/>
    <col min="12846" max="12846" width="4.7265625" style="939" customWidth="1"/>
    <col min="12847" max="12847" width="16.54296875" style="939" customWidth="1"/>
    <col min="12848" max="12848" width="5.453125" style="939" bestFit="1" customWidth="1"/>
    <col min="12849" max="12849" width="16.453125" style="939" customWidth="1"/>
    <col min="12850" max="13056" width="9.1796875" style="939"/>
    <col min="13057" max="13057" width="10" style="939" customWidth="1"/>
    <col min="13058" max="13058" width="4.81640625" style="939" customWidth="1"/>
    <col min="13059" max="13059" width="10.7265625" style="939" customWidth="1"/>
    <col min="13060" max="13060" width="5.453125" style="939" bestFit="1" customWidth="1"/>
    <col min="13061" max="13061" width="20.1796875" style="939" customWidth="1"/>
    <col min="13062" max="13062" width="5.453125" style="939" bestFit="1" customWidth="1"/>
    <col min="13063" max="13063" width="15.26953125" style="939" customWidth="1"/>
    <col min="13064" max="13064" width="4" style="939" customWidth="1"/>
    <col min="13065" max="13065" width="23.81640625" style="939" customWidth="1"/>
    <col min="13066" max="13066" width="4" style="939" customWidth="1"/>
    <col min="13067" max="13067" width="15.81640625" style="939" customWidth="1"/>
    <col min="13068" max="13068" width="5.26953125" style="939" customWidth="1"/>
    <col min="13069" max="13069" width="16.453125" style="939" customWidth="1"/>
    <col min="13070" max="13070" width="4" style="939" customWidth="1"/>
    <col min="13071" max="13071" width="16.54296875" style="939" customWidth="1"/>
    <col min="13072" max="13072" width="4" style="939" customWidth="1"/>
    <col min="13073" max="13073" width="15.26953125" style="939" customWidth="1"/>
    <col min="13074" max="13074" width="5.453125" style="939" bestFit="1" customWidth="1"/>
    <col min="13075" max="13075" width="16.54296875" style="939" customWidth="1"/>
    <col min="13076" max="13076" width="5.453125" style="939" bestFit="1" customWidth="1"/>
    <col min="13077" max="13077" width="16.54296875" style="939" customWidth="1"/>
    <col min="13078" max="13078" width="5.453125" style="939" bestFit="1" customWidth="1"/>
    <col min="13079" max="13079" width="18.1796875" style="939" customWidth="1"/>
    <col min="13080" max="13080" width="5.453125" style="939" bestFit="1" customWidth="1"/>
    <col min="13081" max="13081" width="16.54296875" style="939" customWidth="1"/>
    <col min="13082" max="13082" width="5.453125" style="939" bestFit="1" customWidth="1"/>
    <col min="13083" max="13083" width="18.54296875" style="939" customWidth="1"/>
    <col min="13084" max="13084" width="5.453125" style="939" bestFit="1" customWidth="1"/>
    <col min="13085" max="13085" width="18.453125" style="939" customWidth="1"/>
    <col min="13086" max="13086" width="5.26953125" style="939" customWidth="1"/>
    <col min="13087" max="13087" width="23.54296875" style="939" customWidth="1"/>
    <col min="13088" max="13088" width="4" style="939" customWidth="1"/>
    <col min="13089" max="13089" width="16.54296875" style="939" customWidth="1"/>
    <col min="13090" max="13090" width="4" style="939" customWidth="1"/>
    <col min="13091" max="13091" width="16.54296875" style="939" customWidth="1"/>
    <col min="13092" max="13092" width="3.54296875" style="939" customWidth="1"/>
    <col min="13093" max="13093" width="16.54296875" style="939" customWidth="1"/>
    <col min="13094" max="13094" width="4" style="939" customWidth="1"/>
    <col min="13095" max="13095" width="16.54296875" style="939" customWidth="1"/>
    <col min="13096" max="13099" width="0" style="939" hidden="1" customWidth="1"/>
    <col min="13100" max="13100" width="5.26953125" style="939" customWidth="1"/>
    <col min="13101" max="13101" width="16.54296875" style="939" customWidth="1"/>
    <col min="13102" max="13102" width="4.7265625" style="939" customWidth="1"/>
    <col min="13103" max="13103" width="16.54296875" style="939" customWidth="1"/>
    <col min="13104" max="13104" width="5.453125" style="939" bestFit="1" customWidth="1"/>
    <col min="13105" max="13105" width="16.453125" style="939" customWidth="1"/>
    <col min="13106" max="13312" width="9.1796875" style="939"/>
    <col min="13313" max="13313" width="10" style="939" customWidth="1"/>
    <col min="13314" max="13314" width="4.81640625" style="939" customWidth="1"/>
    <col min="13315" max="13315" width="10.7265625" style="939" customWidth="1"/>
    <col min="13316" max="13316" width="5.453125" style="939" bestFit="1" customWidth="1"/>
    <col min="13317" max="13317" width="20.1796875" style="939" customWidth="1"/>
    <col min="13318" max="13318" width="5.453125" style="939" bestFit="1" customWidth="1"/>
    <col min="13319" max="13319" width="15.26953125" style="939" customWidth="1"/>
    <col min="13320" max="13320" width="4" style="939" customWidth="1"/>
    <col min="13321" max="13321" width="23.81640625" style="939" customWidth="1"/>
    <col min="13322" max="13322" width="4" style="939" customWidth="1"/>
    <col min="13323" max="13323" width="15.81640625" style="939" customWidth="1"/>
    <col min="13324" max="13324" width="5.26953125" style="939" customWidth="1"/>
    <col min="13325" max="13325" width="16.453125" style="939" customWidth="1"/>
    <col min="13326" max="13326" width="4" style="939" customWidth="1"/>
    <col min="13327" max="13327" width="16.54296875" style="939" customWidth="1"/>
    <col min="13328" max="13328" width="4" style="939" customWidth="1"/>
    <col min="13329" max="13329" width="15.26953125" style="939" customWidth="1"/>
    <col min="13330" max="13330" width="5.453125" style="939" bestFit="1" customWidth="1"/>
    <col min="13331" max="13331" width="16.54296875" style="939" customWidth="1"/>
    <col min="13332" max="13332" width="5.453125" style="939" bestFit="1" customWidth="1"/>
    <col min="13333" max="13333" width="16.54296875" style="939" customWidth="1"/>
    <col min="13334" max="13334" width="5.453125" style="939" bestFit="1" customWidth="1"/>
    <col min="13335" max="13335" width="18.1796875" style="939" customWidth="1"/>
    <col min="13336" max="13336" width="5.453125" style="939" bestFit="1" customWidth="1"/>
    <col min="13337" max="13337" width="16.54296875" style="939" customWidth="1"/>
    <col min="13338" max="13338" width="5.453125" style="939" bestFit="1" customWidth="1"/>
    <col min="13339" max="13339" width="18.54296875" style="939" customWidth="1"/>
    <col min="13340" max="13340" width="5.453125" style="939" bestFit="1" customWidth="1"/>
    <col min="13341" max="13341" width="18.453125" style="939" customWidth="1"/>
    <col min="13342" max="13342" width="5.26953125" style="939" customWidth="1"/>
    <col min="13343" max="13343" width="23.54296875" style="939" customWidth="1"/>
    <col min="13344" max="13344" width="4" style="939" customWidth="1"/>
    <col min="13345" max="13345" width="16.54296875" style="939" customWidth="1"/>
    <col min="13346" max="13346" width="4" style="939" customWidth="1"/>
    <col min="13347" max="13347" width="16.54296875" style="939" customWidth="1"/>
    <col min="13348" max="13348" width="3.54296875" style="939" customWidth="1"/>
    <col min="13349" max="13349" width="16.54296875" style="939" customWidth="1"/>
    <col min="13350" max="13350" width="4" style="939" customWidth="1"/>
    <col min="13351" max="13351" width="16.54296875" style="939" customWidth="1"/>
    <col min="13352" max="13355" width="0" style="939" hidden="1" customWidth="1"/>
    <col min="13356" max="13356" width="5.26953125" style="939" customWidth="1"/>
    <col min="13357" max="13357" width="16.54296875" style="939" customWidth="1"/>
    <col min="13358" max="13358" width="4.7265625" style="939" customWidth="1"/>
    <col min="13359" max="13359" width="16.54296875" style="939" customWidth="1"/>
    <col min="13360" max="13360" width="5.453125" style="939" bestFit="1" customWidth="1"/>
    <col min="13361" max="13361" width="16.453125" style="939" customWidth="1"/>
    <col min="13362" max="13568" width="9.1796875" style="939"/>
    <col min="13569" max="13569" width="10" style="939" customWidth="1"/>
    <col min="13570" max="13570" width="4.81640625" style="939" customWidth="1"/>
    <col min="13571" max="13571" width="10.7265625" style="939" customWidth="1"/>
    <col min="13572" max="13572" width="5.453125" style="939" bestFit="1" customWidth="1"/>
    <col min="13573" max="13573" width="20.1796875" style="939" customWidth="1"/>
    <col min="13574" max="13574" width="5.453125" style="939" bestFit="1" customWidth="1"/>
    <col min="13575" max="13575" width="15.26953125" style="939" customWidth="1"/>
    <col min="13576" max="13576" width="4" style="939" customWidth="1"/>
    <col min="13577" max="13577" width="23.81640625" style="939" customWidth="1"/>
    <col min="13578" max="13578" width="4" style="939" customWidth="1"/>
    <col min="13579" max="13579" width="15.81640625" style="939" customWidth="1"/>
    <col min="13580" max="13580" width="5.26953125" style="939" customWidth="1"/>
    <col min="13581" max="13581" width="16.453125" style="939" customWidth="1"/>
    <col min="13582" max="13582" width="4" style="939" customWidth="1"/>
    <col min="13583" max="13583" width="16.54296875" style="939" customWidth="1"/>
    <col min="13584" max="13584" width="4" style="939" customWidth="1"/>
    <col min="13585" max="13585" width="15.26953125" style="939" customWidth="1"/>
    <col min="13586" max="13586" width="5.453125" style="939" bestFit="1" customWidth="1"/>
    <col min="13587" max="13587" width="16.54296875" style="939" customWidth="1"/>
    <col min="13588" max="13588" width="5.453125" style="939" bestFit="1" customWidth="1"/>
    <col min="13589" max="13589" width="16.54296875" style="939" customWidth="1"/>
    <col min="13590" max="13590" width="5.453125" style="939" bestFit="1" customWidth="1"/>
    <col min="13591" max="13591" width="18.1796875" style="939" customWidth="1"/>
    <col min="13592" max="13592" width="5.453125" style="939" bestFit="1" customWidth="1"/>
    <col min="13593" max="13593" width="16.54296875" style="939" customWidth="1"/>
    <col min="13594" max="13594" width="5.453125" style="939" bestFit="1" customWidth="1"/>
    <col min="13595" max="13595" width="18.54296875" style="939" customWidth="1"/>
    <col min="13596" max="13596" width="5.453125" style="939" bestFit="1" customWidth="1"/>
    <col min="13597" max="13597" width="18.453125" style="939" customWidth="1"/>
    <col min="13598" max="13598" width="5.26953125" style="939" customWidth="1"/>
    <col min="13599" max="13599" width="23.54296875" style="939" customWidth="1"/>
    <col min="13600" max="13600" width="4" style="939" customWidth="1"/>
    <col min="13601" max="13601" width="16.54296875" style="939" customWidth="1"/>
    <col min="13602" max="13602" width="4" style="939" customWidth="1"/>
    <col min="13603" max="13603" width="16.54296875" style="939" customWidth="1"/>
    <col min="13604" max="13604" width="3.54296875" style="939" customWidth="1"/>
    <col min="13605" max="13605" width="16.54296875" style="939" customWidth="1"/>
    <col min="13606" max="13606" width="4" style="939" customWidth="1"/>
    <col min="13607" max="13607" width="16.54296875" style="939" customWidth="1"/>
    <col min="13608" max="13611" width="0" style="939" hidden="1" customWidth="1"/>
    <col min="13612" max="13612" width="5.26953125" style="939" customWidth="1"/>
    <col min="13613" max="13613" width="16.54296875" style="939" customWidth="1"/>
    <col min="13614" max="13614" width="4.7265625" style="939" customWidth="1"/>
    <col min="13615" max="13615" width="16.54296875" style="939" customWidth="1"/>
    <col min="13616" max="13616" width="5.453125" style="939" bestFit="1" customWidth="1"/>
    <col min="13617" max="13617" width="16.453125" style="939" customWidth="1"/>
    <col min="13618" max="13824" width="9.1796875" style="939"/>
    <col min="13825" max="13825" width="10" style="939" customWidth="1"/>
    <col min="13826" max="13826" width="4.81640625" style="939" customWidth="1"/>
    <col min="13827" max="13827" width="10.7265625" style="939" customWidth="1"/>
    <col min="13828" max="13828" width="5.453125" style="939" bestFit="1" customWidth="1"/>
    <col min="13829" max="13829" width="20.1796875" style="939" customWidth="1"/>
    <col min="13830" max="13830" width="5.453125" style="939" bestFit="1" customWidth="1"/>
    <col min="13831" max="13831" width="15.26953125" style="939" customWidth="1"/>
    <col min="13832" max="13832" width="4" style="939" customWidth="1"/>
    <col min="13833" max="13833" width="23.81640625" style="939" customWidth="1"/>
    <col min="13834" max="13834" width="4" style="939" customWidth="1"/>
    <col min="13835" max="13835" width="15.81640625" style="939" customWidth="1"/>
    <col min="13836" max="13836" width="5.26953125" style="939" customWidth="1"/>
    <col min="13837" max="13837" width="16.453125" style="939" customWidth="1"/>
    <col min="13838" max="13838" width="4" style="939" customWidth="1"/>
    <col min="13839" max="13839" width="16.54296875" style="939" customWidth="1"/>
    <col min="13840" max="13840" width="4" style="939" customWidth="1"/>
    <col min="13841" max="13841" width="15.26953125" style="939" customWidth="1"/>
    <col min="13842" max="13842" width="5.453125" style="939" bestFit="1" customWidth="1"/>
    <col min="13843" max="13843" width="16.54296875" style="939" customWidth="1"/>
    <col min="13844" max="13844" width="5.453125" style="939" bestFit="1" customWidth="1"/>
    <col min="13845" max="13845" width="16.54296875" style="939" customWidth="1"/>
    <col min="13846" max="13846" width="5.453125" style="939" bestFit="1" customWidth="1"/>
    <col min="13847" max="13847" width="18.1796875" style="939" customWidth="1"/>
    <col min="13848" max="13848" width="5.453125" style="939" bestFit="1" customWidth="1"/>
    <col min="13849" max="13849" width="16.54296875" style="939" customWidth="1"/>
    <col min="13850" max="13850" width="5.453125" style="939" bestFit="1" customWidth="1"/>
    <col min="13851" max="13851" width="18.54296875" style="939" customWidth="1"/>
    <col min="13852" max="13852" width="5.453125" style="939" bestFit="1" customWidth="1"/>
    <col min="13853" max="13853" width="18.453125" style="939" customWidth="1"/>
    <col min="13854" max="13854" width="5.26953125" style="939" customWidth="1"/>
    <col min="13855" max="13855" width="23.54296875" style="939" customWidth="1"/>
    <col min="13856" max="13856" width="4" style="939" customWidth="1"/>
    <col min="13857" max="13857" width="16.54296875" style="939" customWidth="1"/>
    <col min="13858" max="13858" width="4" style="939" customWidth="1"/>
    <col min="13859" max="13859" width="16.54296875" style="939" customWidth="1"/>
    <col min="13860" max="13860" width="3.54296875" style="939" customWidth="1"/>
    <col min="13861" max="13861" width="16.54296875" style="939" customWidth="1"/>
    <col min="13862" max="13862" width="4" style="939" customWidth="1"/>
    <col min="13863" max="13863" width="16.54296875" style="939" customWidth="1"/>
    <col min="13864" max="13867" width="0" style="939" hidden="1" customWidth="1"/>
    <col min="13868" max="13868" width="5.26953125" style="939" customWidth="1"/>
    <col min="13869" max="13869" width="16.54296875" style="939" customWidth="1"/>
    <col min="13870" max="13870" width="4.7265625" style="939" customWidth="1"/>
    <col min="13871" max="13871" width="16.54296875" style="939" customWidth="1"/>
    <col min="13872" max="13872" width="5.453125" style="939" bestFit="1" customWidth="1"/>
    <col min="13873" max="13873" width="16.453125" style="939" customWidth="1"/>
    <col min="13874" max="14080" width="9.1796875" style="939"/>
    <col min="14081" max="14081" width="10" style="939" customWidth="1"/>
    <col min="14082" max="14082" width="4.81640625" style="939" customWidth="1"/>
    <col min="14083" max="14083" width="10.7265625" style="939" customWidth="1"/>
    <col min="14084" max="14084" width="5.453125" style="939" bestFit="1" customWidth="1"/>
    <col min="14085" max="14085" width="20.1796875" style="939" customWidth="1"/>
    <col min="14086" max="14086" width="5.453125" style="939" bestFit="1" customWidth="1"/>
    <col min="14087" max="14087" width="15.26953125" style="939" customWidth="1"/>
    <col min="14088" max="14088" width="4" style="939" customWidth="1"/>
    <col min="14089" max="14089" width="23.81640625" style="939" customWidth="1"/>
    <col min="14090" max="14090" width="4" style="939" customWidth="1"/>
    <col min="14091" max="14091" width="15.81640625" style="939" customWidth="1"/>
    <col min="14092" max="14092" width="5.26953125" style="939" customWidth="1"/>
    <col min="14093" max="14093" width="16.453125" style="939" customWidth="1"/>
    <col min="14094" max="14094" width="4" style="939" customWidth="1"/>
    <col min="14095" max="14095" width="16.54296875" style="939" customWidth="1"/>
    <col min="14096" max="14096" width="4" style="939" customWidth="1"/>
    <col min="14097" max="14097" width="15.26953125" style="939" customWidth="1"/>
    <col min="14098" max="14098" width="5.453125" style="939" bestFit="1" customWidth="1"/>
    <col min="14099" max="14099" width="16.54296875" style="939" customWidth="1"/>
    <col min="14100" max="14100" width="5.453125" style="939" bestFit="1" customWidth="1"/>
    <col min="14101" max="14101" width="16.54296875" style="939" customWidth="1"/>
    <col min="14102" max="14102" width="5.453125" style="939" bestFit="1" customWidth="1"/>
    <col min="14103" max="14103" width="18.1796875" style="939" customWidth="1"/>
    <col min="14104" max="14104" width="5.453125" style="939" bestFit="1" customWidth="1"/>
    <col min="14105" max="14105" width="16.54296875" style="939" customWidth="1"/>
    <col min="14106" max="14106" width="5.453125" style="939" bestFit="1" customWidth="1"/>
    <col min="14107" max="14107" width="18.54296875" style="939" customWidth="1"/>
    <col min="14108" max="14108" width="5.453125" style="939" bestFit="1" customWidth="1"/>
    <col min="14109" max="14109" width="18.453125" style="939" customWidth="1"/>
    <col min="14110" max="14110" width="5.26953125" style="939" customWidth="1"/>
    <col min="14111" max="14111" width="23.54296875" style="939" customWidth="1"/>
    <col min="14112" max="14112" width="4" style="939" customWidth="1"/>
    <col min="14113" max="14113" width="16.54296875" style="939" customWidth="1"/>
    <col min="14114" max="14114" width="4" style="939" customWidth="1"/>
    <col min="14115" max="14115" width="16.54296875" style="939" customWidth="1"/>
    <col min="14116" max="14116" width="3.54296875" style="939" customWidth="1"/>
    <col min="14117" max="14117" width="16.54296875" style="939" customWidth="1"/>
    <col min="14118" max="14118" width="4" style="939" customWidth="1"/>
    <col min="14119" max="14119" width="16.54296875" style="939" customWidth="1"/>
    <col min="14120" max="14123" width="0" style="939" hidden="1" customWidth="1"/>
    <col min="14124" max="14124" width="5.26953125" style="939" customWidth="1"/>
    <col min="14125" max="14125" width="16.54296875" style="939" customWidth="1"/>
    <col min="14126" max="14126" width="4.7265625" style="939" customWidth="1"/>
    <col min="14127" max="14127" width="16.54296875" style="939" customWidth="1"/>
    <col min="14128" max="14128" width="5.453125" style="939" bestFit="1" customWidth="1"/>
    <col min="14129" max="14129" width="16.453125" style="939" customWidth="1"/>
    <col min="14130" max="14336" width="9.1796875" style="939"/>
    <col min="14337" max="14337" width="10" style="939" customWidth="1"/>
    <col min="14338" max="14338" width="4.81640625" style="939" customWidth="1"/>
    <col min="14339" max="14339" width="10.7265625" style="939" customWidth="1"/>
    <col min="14340" max="14340" width="5.453125" style="939" bestFit="1" customWidth="1"/>
    <col min="14341" max="14341" width="20.1796875" style="939" customWidth="1"/>
    <col min="14342" max="14342" width="5.453125" style="939" bestFit="1" customWidth="1"/>
    <col min="14343" max="14343" width="15.26953125" style="939" customWidth="1"/>
    <col min="14344" max="14344" width="4" style="939" customWidth="1"/>
    <col min="14345" max="14345" width="23.81640625" style="939" customWidth="1"/>
    <col min="14346" max="14346" width="4" style="939" customWidth="1"/>
    <col min="14347" max="14347" width="15.81640625" style="939" customWidth="1"/>
    <col min="14348" max="14348" width="5.26953125" style="939" customWidth="1"/>
    <col min="14349" max="14349" width="16.453125" style="939" customWidth="1"/>
    <col min="14350" max="14350" width="4" style="939" customWidth="1"/>
    <col min="14351" max="14351" width="16.54296875" style="939" customWidth="1"/>
    <col min="14352" max="14352" width="4" style="939" customWidth="1"/>
    <col min="14353" max="14353" width="15.26953125" style="939" customWidth="1"/>
    <col min="14354" max="14354" width="5.453125" style="939" bestFit="1" customWidth="1"/>
    <col min="14355" max="14355" width="16.54296875" style="939" customWidth="1"/>
    <col min="14356" max="14356" width="5.453125" style="939" bestFit="1" customWidth="1"/>
    <col min="14357" max="14357" width="16.54296875" style="939" customWidth="1"/>
    <col min="14358" max="14358" width="5.453125" style="939" bestFit="1" customWidth="1"/>
    <col min="14359" max="14359" width="18.1796875" style="939" customWidth="1"/>
    <col min="14360" max="14360" width="5.453125" style="939" bestFit="1" customWidth="1"/>
    <col min="14361" max="14361" width="16.54296875" style="939" customWidth="1"/>
    <col min="14362" max="14362" width="5.453125" style="939" bestFit="1" customWidth="1"/>
    <col min="14363" max="14363" width="18.54296875" style="939" customWidth="1"/>
    <col min="14364" max="14364" width="5.453125" style="939" bestFit="1" customWidth="1"/>
    <col min="14365" max="14365" width="18.453125" style="939" customWidth="1"/>
    <col min="14366" max="14366" width="5.26953125" style="939" customWidth="1"/>
    <col min="14367" max="14367" width="23.54296875" style="939" customWidth="1"/>
    <col min="14368" max="14368" width="4" style="939" customWidth="1"/>
    <col min="14369" max="14369" width="16.54296875" style="939" customWidth="1"/>
    <col min="14370" max="14370" width="4" style="939" customWidth="1"/>
    <col min="14371" max="14371" width="16.54296875" style="939" customWidth="1"/>
    <col min="14372" max="14372" width="3.54296875" style="939" customWidth="1"/>
    <col min="14373" max="14373" width="16.54296875" style="939" customWidth="1"/>
    <col min="14374" max="14374" width="4" style="939" customWidth="1"/>
    <col min="14375" max="14375" width="16.54296875" style="939" customWidth="1"/>
    <col min="14376" max="14379" width="0" style="939" hidden="1" customWidth="1"/>
    <col min="14380" max="14380" width="5.26953125" style="939" customWidth="1"/>
    <col min="14381" max="14381" width="16.54296875" style="939" customWidth="1"/>
    <col min="14382" max="14382" width="4.7265625" style="939" customWidth="1"/>
    <col min="14383" max="14383" width="16.54296875" style="939" customWidth="1"/>
    <col min="14384" max="14384" width="5.453125" style="939" bestFit="1" customWidth="1"/>
    <col min="14385" max="14385" width="16.453125" style="939" customWidth="1"/>
    <col min="14386" max="14592" width="9.1796875" style="939"/>
    <col min="14593" max="14593" width="10" style="939" customWidth="1"/>
    <col min="14594" max="14594" width="4.81640625" style="939" customWidth="1"/>
    <col min="14595" max="14595" width="10.7265625" style="939" customWidth="1"/>
    <col min="14596" max="14596" width="5.453125" style="939" bestFit="1" customWidth="1"/>
    <col min="14597" max="14597" width="20.1796875" style="939" customWidth="1"/>
    <col min="14598" max="14598" width="5.453125" style="939" bestFit="1" customWidth="1"/>
    <col min="14599" max="14599" width="15.26953125" style="939" customWidth="1"/>
    <col min="14600" max="14600" width="4" style="939" customWidth="1"/>
    <col min="14601" max="14601" width="23.81640625" style="939" customWidth="1"/>
    <col min="14602" max="14602" width="4" style="939" customWidth="1"/>
    <col min="14603" max="14603" width="15.81640625" style="939" customWidth="1"/>
    <col min="14604" max="14604" width="5.26953125" style="939" customWidth="1"/>
    <col min="14605" max="14605" width="16.453125" style="939" customWidth="1"/>
    <col min="14606" max="14606" width="4" style="939" customWidth="1"/>
    <col min="14607" max="14607" width="16.54296875" style="939" customWidth="1"/>
    <col min="14608" max="14608" width="4" style="939" customWidth="1"/>
    <col min="14609" max="14609" width="15.26953125" style="939" customWidth="1"/>
    <col min="14610" max="14610" width="5.453125" style="939" bestFit="1" customWidth="1"/>
    <col min="14611" max="14611" width="16.54296875" style="939" customWidth="1"/>
    <col min="14612" max="14612" width="5.453125" style="939" bestFit="1" customWidth="1"/>
    <col min="14613" max="14613" width="16.54296875" style="939" customWidth="1"/>
    <col min="14614" max="14614" width="5.453125" style="939" bestFit="1" customWidth="1"/>
    <col min="14615" max="14615" width="18.1796875" style="939" customWidth="1"/>
    <col min="14616" max="14616" width="5.453125" style="939" bestFit="1" customWidth="1"/>
    <col min="14617" max="14617" width="16.54296875" style="939" customWidth="1"/>
    <col min="14618" max="14618" width="5.453125" style="939" bestFit="1" customWidth="1"/>
    <col min="14619" max="14619" width="18.54296875" style="939" customWidth="1"/>
    <col min="14620" max="14620" width="5.453125" style="939" bestFit="1" customWidth="1"/>
    <col min="14621" max="14621" width="18.453125" style="939" customWidth="1"/>
    <col min="14622" max="14622" width="5.26953125" style="939" customWidth="1"/>
    <col min="14623" max="14623" width="23.54296875" style="939" customWidth="1"/>
    <col min="14624" max="14624" width="4" style="939" customWidth="1"/>
    <col min="14625" max="14625" width="16.54296875" style="939" customWidth="1"/>
    <col min="14626" max="14626" width="4" style="939" customWidth="1"/>
    <col min="14627" max="14627" width="16.54296875" style="939" customWidth="1"/>
    <col min="14628" max="14628" width="3.54296875" style="939" customWidth="1"/>
    <col min="14629" max="14629" width="16.54296875" style="939" customWidth="1"/>
    <col min="14630" max="14630" width="4" style="939" customWidth="1"/>
    <col min="14631" max="14631" width="16.54296875" style="939" customWidth="1"/>
    <col min="14632" max="14635" width="0" style="939" hidden="1" customWidth="1"/>
    <col min="14636" max="14636" width="5.26953125" style="939" customWidth="1"/>
    <col min="14637" max="14637" width="16.54296875" style="939" customWidth="1"/>
    <col min="14638" max="14638" width="4.7265625" style="939" customWidth="1"/>
    <col min="14639" max="14639" width="16.54296875" style="939" customWidth="1"/>
    <col min="14640" max="14640" width="5.453125" style="939" bestFit="1" customWidth="1"/>
    <col min="14641" max="14641" width="16.453125" style="939" customWidth="1"/>
    <col min="14642" max="14848" width="9.1796875" style="939"/>
    <col min="14849" max="14849" width="10" style="939" customWidth="1"/>
    <col min="14850" max="14850" width="4.81640625" style="939" customWidth="1"/>
    <col min="14851" max="14851" width="10.7265625" style="939" customWidth="1"/>
    <col min="14852" max="14852" width="5.453125" style="939" bestFit="1" customWidth="1"/>
    <col min="14853" max="14853" width="20.1796875" style="939" customWidth="1"/>
    <col min="14854" max="14854" width="5.453125" style="939" bestFit="1" customWidth="1"/>
    <col min="14855" max="14855" width="15.26953125" style="939" customWidth="1"/>
    <col min="14856" max="14856" width="4" style="939" customWidth="1"/>
    <col min="14857" max="14857" width="23.81640625" style="939" customWidth="1"/>
    <col min="14858" max="14858" width="4" style="939" customWidth="1"/>
    <col min="14859" max="14859" width="15.81640625" style="939" customWidth="1"/>
    <col min="14860" max="14860" width="5.26953125" style="939" customWidth="1"/>
    <col min="14861" max="14861" width="16.453125" style="939" customWidth="1"/>
    <col min="14862" max="14862" width="4" style="939" customWidth="1"/>
    <col min="14863" max="14863" width="16.54296875" style="939" customWidth="1"/>
    <col min="14864" max="14864" width="4" style="939" customWidth="1"/>
    <col min="14865" max="14865" width="15.26953125" style="939" customWidth="1"/>
    <col min="14866" max="14866" width="5.453125" style="939" bestFit="1" customWidth="1"/>
    <col min="14867" max="14867" width="16.54296875" style="939" customWidth="1"/>
    <col min="14868" max="14868" width="5.453125" style="939" bestFit="1" customWidth="1"/>
    <col min="14869" max="14869" width="16.54296875" style="939" customWidth="1"/>
    <col min="14870" max="14870" width="5.453125" style="939" bestFit="1" customWidth="1"/>
    <col min="14871" max="14871" width="18.1796875" style="939" customWidth="1"/>
    <col min="14872" max="14872" width="5.453125" style="939" bestFit="1" customWidth="1"/>
    <col min="14873" max="14873" width="16.54296875" style="939" customWidth="1"/>
    <col min="14874" max="14874" width="5.453125" style="939" bestFit="1" customWidth="1"/>
    <col min="14875" max="14875" width="18.54296875" style="939" customWidth="1"/>
    <col min="14876" max="14876" width="5.453125" style="939" bestFit="1" customWidth="1"/>
    <col min="14877" max="14877" width="18.453125" style="939" customWidth="1"/>
    <col min="14878" max="14878" width="5.26953125" style="939" customWidth="1"/>
    <col min="14879" max="14879" width="23.54296875" style="939" customWidth="1"/>
    <col min="14880" max="14880" width="4" style="939" customWidth="1"/>
    <col min="14881" max="14881" width="16.54296875" style="939" customWidth="1"/>
    <col min="14882" max="14882" width="4" style="939" customWidth="1"/>
    <col min="14883" max="14883" width="16.54296875" style="939" customWidth="1"/>
    <col min="14884" max="14884" width="3.54296875" style="939" customWidth="1"/>
    <col min="14885" max="14885" width="16.54296875" style="939" customWidth="1"/>
    <col min="14886" max="14886" width="4" style="939" customWidth="1"/>
    <col min="14887" max="14887" width="16.54296875" style="939" customWidth="1"/>
    <col min="14888" max="14891" width="0" style="939" hidden="1" customWidth="1"/>
    <col min="14892" max="14892" width="5.26953125" style="939" customWidth="1"/>
    <col min="14893" max="14893" width="16.54296875" style="939" customWidth="1"/>
    <col min="14894" max="14894" width="4.7265625" style="939" customWidth="1"/>
    <col min="14895" max="14895" width="16.54296875" style="939" customWidth="1"/>
    <col min="14896" max="14896" width="5.453125" style="939" bestFit="1" customWidth="1"/>
    <col min="14897" max="14897" width="16.453125" style="939" customWidth="1"/>
    <col min="14898" max="15104" width="9.1796875" style="939"/>
    <col min="15105" max="15105" width="10" style="939" customWidth="1"/>
    <col min="15106" max="15106" width="4.81640625" style="939" customWidth="1"/>
    <col min="15107" max="15107" width="10.7265625" style="939" customWidth="1"/>
    <col min="15108" max="15108" width="5.453125" style="939" bestFit="1" customWidth="1"/>
    <col min="15109" max="15109" width="20.1796875" style="939" customWidth="1"/>
    <col min="15110" max="15110" width="5.453125" style="939" bestFit="1" customWidth="1"/>
    <col min="15111" max="15111" width="15.26953125" style="939" customWidth="1"/>
    <col min="15112" max="15112" width="4" style="939" customWidth="1"/>
    <col min="15113" max="15113" width="23.81640625" style="939" customWidth="1"/>
    <col min="15114" max="15114" width="4" style="939" customWidth="1"/>
    <col min="15115" max="15115" width="15.81640625" style="939" customWidth="1"/>
    <col min="15116" max="15116" width="5.26953125" style="939" customWidth="1"/>
    <col min="15117" max="15117" width="16.453125" style="939" customWidth="1"/>
    <col min="15118" max="15118" width="4" style="939" customWidth="1"/>
    <col min="15119" max="15119" width="16.54296875" style="939" customWidth="1"/>
    <col min="15120" max="15120" width="4" style="939" customWidth="1"/>
    <col min="15121" max="15121" width="15.26953125" style="939" customWidth="1"/>
    <col min="15122" max="15122" width="5.453125" style="939" bestFit="1" customWidth="1"/>
    <col min="15123" max="15123" width="16.54296875" style="939" customWidth="1"/>
    <col min="15124" max="15124" width="5.453125" style="939" bestFit="1" customWidth="1"/>
    <col min="15125" max="15125" width="16.54296875" style="939" customWidth="1"/>
    <col min="15126" max="15126" width="5.453125" style="939" bestFit="1" customWidth="1"/>
    <col min="15127" max="15127" width="18.1796875" style="939" customWidth="1"/>
    <col min="15128" max="15128" width="5.453125" style="939" bestFit="1" customWidth="1"/>
    <col min="15129" max="15129" width="16.54296875" style="939" customWidth="1"/>
    <col min="15130" max="15130" width="5.453125" style="939" bestFit="1" customWidth="1"/>
    <col min="15131" max="15131" width="18.54296875" style="939" customWidth="1"/>
    <col min="15132" max="15132" width="5.453125" style="939" bestFit="1" customWidth="1"/>
    <col min="15133" max="15133" width="18.453125" style="939" customWidth="1"/>
    <col min="15134" max="15134" width="5.26953125" style="939" customWidth="1"/>
    <col min="15135" max="15135" width="23.54296875" style="939" customWidth="1"/>
    <col min="15136" max="15136" width="4" style="939" customWidth="1"/>
    <col min="15137" max="15137" width="16.54296875" style="939" customWidth="1"/>
    <col min="15138" max="15138" width="4" style="939" customWidth="1"/>
    <col min="15139" max="15139" width="16.54296875" style="939" customWidth="1"/>
    <col min="15140" max="15140" width="3.54296875" style="939" customWidth="1"/>
    <col min="15141" max="15141" width="16.54296875" style="939" customWidth="1"/>
    <col min="15142" max="15142" width="4" style="939" customWidth="1"/>
    <col min="15143" max="15143" width="16.54296875" style="939" customWidth="1"/>
    <col min="15144" max="15147" width="0" style="939" hidden="1" customWidth="1"/>
    <col min="15148" max="15148" width="5.26953125" style="939" customWidth="1"/>
    <col min="15149" max="15149" width="16.54296875" style="939" customWidth="1"/>
    <col min="15150" max="15150" width="4.7265625" style="939" customWidth="1"/>
    <col min="15151" max="15151" width="16.54296875" style="939" customWidth="1"/>
    <col min="15152" max="15152" width="5.453125" style="939" bestFit="1" customWidth="1"/>
    <col min="15153" max="15153" width="16.453125" style="939" customWidth="1"/>
    <col min="15154" max="15360" width="9.1796875" style="939"/>
    <col min="15361" max="15361" width="10" style="939" customWidth="1"/>
    <col min="15362" max="15362" width="4.81640625" style="939" customWidth="1"/>
    <col min="15363" max="15363" width="10.7265625" style="939" customWidth="1"/>
    <col min="15364" max="15364" width="5.453125" style="939" bestFit="1" customWidth="1"/>
    <col min="15365" max="15365" width="20.1796875" style="939" customWidth="1"/>
    <col min="15366" max="15366" width="5.453125" style="939" bestFit="1" customWidth="1"/>
    <col min="15367" max="15367" width="15.26953125" style="939" customWidth="1"/>
    <col min="15368" max="15368" width="4" style="939" customWidth="1"/>
    <col min="15369" max="15369" width="23.81640625" style="939" customWidth="1"/>
    <col min="15370" max="15370" width="4" style="939" customWidth="1"/>
    <col min="15371" max="15371" width="15.81640625" style="939" customWidth="1"/>
    <col min="15372" max="15372" width="5.26953125" style="939" customWidth="1"/>
    <col min="15373" max="15373" width="16.453125" style="939" customWidth="1"/>
    <col min="15374" max="15374" width="4" style="939" customWidth="1"/>
    <col min="15375" max="15375" width="16.54296875" style="939" customWidth="1"/>
    <col min="15376" max="15376" width="4" style="939" customWidth="1"/>
    <col min="15377" max="15377" width="15.26953125" style="939" customWidth="1"/>
    <col min="15378" max="15378" width="5.453125" style="939" bestFit="1" customWidth="1"/>
    <col min="15379" max="15379" width="16.54296875" style="939" customWidth="1"/>
    <col min="15380" max="15380" width="5.453125" style="939" bestFit="1" customWidth="1"/>
    <col min="15381" max="15381" width="16.54296875" style="939" customWidth="1"/>
    <col min="15382" max="15382" width="5.453125" style="939" bestFit="1" customWidth="1"/>
    <col min="15383" max="15383" width="18.1796875" style="939" customWidth="1"/>
    <col min="15384" max="15384" width="5.453125" style="939" bestFit="1" customWidth="1"/>
    <col min="15385" max="15385" width="16.54296875" style="939" customWidth="1"/>
    <col min="15386" max="15386" width="5.453125" style="939" bestFit="1" customWidth="1"/>
    <col min="15387" max="15387" width="18.54296875" style="939" customWidth="1"/>
    <col min="15388" max="15388" width="5.453125" style="939" bestFit="1" customWidth="1"/>
    <col min="15389" max="15389" width="18.453125" style="939" customWidth="1"/>
    <col min="15390" max="15390" width="5.26953125" style="939" customWidth="1"/>
    <col min="15391" max="15391" width="23.54296875" style="939" customWidth="1"/>
    <col min="15392" max="15392" width="4" style="939" customWidth="1"/>
    <col min="15393" max="15393" width="16.54296875" style="939" customWidth="1"/>
    <col min="15394" max="15394" width="4" style="939" customWidth="1"/>
    <col min="15395" max="15395" width="16.54296875" style="939" customWidth="1"/>
    <col min="15396" max="15396" width="3.54296875" style="939" customWidth="1"/>
    <col min="15397" max="15397" width="16.54296875" style="939" customWidth="1"/>
    <col min="15398" max="15398" width="4" style="939" customWidth="1"/>
    <col min="15399" max="15399" width="16.54296875" style="939" customWidth="1"/>
    <col min="15400" max="15403" width="0" style="939" hidden="1" customWidth="1"/>
    <col min="15404" max="15404" width="5.26953125" style="939" customWidth="1"/>
    <col min="15405" max="15405" width="16.54296875" style="939" customWidth="1"/>
    <col min="15406" max="15406" width="4.7265625" style="939" customWidth="1"/>
    <col min="15407" max="15407" width="16.54296875" style="939" customWidth="1"/>
    <col min="15408" max="15408" width="5.453125" style="939" bestFit="1" customWidth="1"/>
    <col min="15409" max="15409" width="16.453125" style="939" customWidth="1"/>
    <col min="15410" max="15616" width="9.1796875" style="939"/>
    <col min="15617" max="15617" width="10" style="939" customWidth="1"/>
    <col min="15618" max="15618" width="4.81640625" style="939" customWidth="1"/>
    <col min="15619" max="15619" width="10.7265625" style="939" customWidth="1"/>
    <col min="15620" max="15620" width="5.453125" style="939" bestFit="1" customWidth="1"/>
    <col min="15621" max="15621" width="20.1796875" style="939" customWidth="1"/>
    <col min="15622" max="15622" width="5.453125" style="939" bestFit="1" customWidth="1"/>
    <col min="15623" max="15623" width="15.26953125" style="939" customWidth="1"/>
    <col min="15624" max="15624" width="4" style="939" customWidth="1"/>
    <col min="15625" max="15625" width="23.81640625" style="939" customWidth="1"/>
    <col min="15626" max="15626" width="4" style="939" customWidth="1"/>
    <col min="15627" max="15627" width="15.81640625" style="939" customWidth="1"/>
    <col min="15628" max="15628" width="5.26953125" style="939" customWidth="1"/>
    <col min="15629" max="15629" width="16.453125" style="939" customWidth="1"/>
    <col min="15630" max="15630" width="4" style="939" customWidth="1"/>
    <col min="15631" max="15631" width="16.54296875" style="939" customWidth="1"/>
    <col min="15632" max="15632" width="4" style="939" customWidth="1"/>
    <col min="15633" max="15633" width="15.26953125" style="939" customWidth="1"/>
    <col min="15634" max="15634" width="5.453125" style="939" bestFit="1" customWidth="1"/>
    <col min="15635" max="15635" width="16.54296875" style="939" customWidth="1"/>
    <col min="15636" max="15636" width="5.453125" style="939" bestFit="1" customWidth="1"/>
    <col min="15637" max="15637" width="16.54296875" style="939" customWidth="1"/>
    <col min="15638" max="15638" width="5.453125" style="939" bestFit="1" customWidth="1"/>
    <col min="15639" max="15639" width="18.1796875" style="939" customWidth="1"/>
    <col min="15640" max="15640" width="5.453125" style="939" bestFit="1" customWidth="1"/>
    <col min="15641" max="15641" width="16.54296875" style="939" customWidth="1"/>
    <col min="15642" max="15642" width="5.453125" style="939" bestFit="1" customWidth="1"/>
    <col min="15643" max="15643" width="18.54296875" style="939" customWidth="1"/>
    <col min="15644" max="15644" width="5.453125" style="939" bestFit="1" customWidth="1"/>
    <col min="15645" max="15645" width="18.453125" style="939" customWidth="1"/>
    <col min="15646" max="15646" width="5.26953125" style="939" customWidth="1"/>
    <col min="15647" max="15647" width="23.54296875" style="939" customWidth="1"/>
    <col min="15648" max="15648" width="4" style="939" customWidth="1"/>
    <col min="15649" max="15649" width="16.54296875" style="939" customWidth="1"/>
    <col min="15650" max="15650" width="4" style="939" customWidth="1"/>
    <col min="15651" max="15651" width="16.54296875" style="939" customWidth="1"/>
    <col min="15652" max="15652" width="3.54296875" style="939" customWidth="1"/>
    <col min="15653" max="15653" width="16.54296875" style="939" customWidth="1"/>
    <col min="15654" max="15654" width="4" style="939" customWidth="1"/>
    <col min="15655" max="15655" width="16.54296875" style="939" customWidth="1"/>
    <col min="15656" max="15659" width="0" style="939" hidden="1" customWidth="1"/>
    <col min="15660" max="15660" width="5.26953125" style="939" customWidth="1"/>
    <col min="15661" max="15661" width="16.54296875" style="939" customWidth="1"/>
    <col min="15662" max="15662" width="4.7265625" style="939" customWidth="1"/>
    <col min="15663" max="15663" width="16.54296875" style="939" customWidth="1"/>
    <col min="15664" max="15664" width="5.453125" style="939" bestFit="1" customWidth="1"/>
    <col min="15665" max="15665" width="16.453125" style="939" customWidth="1"/>
    <col min="15666" max="15872" width="9.1796875" style="939"/>
    <col min="15873" max="15873" width="10" style="939" customWidth="1"/>
    <col min="15874" max="15874" width="4.81640625" style="939" customWidth="1"/>
    <col min="15875" max="15875" width="10.7265625" style="939" customWidth="1"/>
    <col min="15876" max="15876" width="5.453125" style="939" bestFit="1" customWidth="1"/>
    <col min="15877" max="15877" width="20.1796875" style="939" customWidth="1"/>
    <col min="15878" max="15878" width="5.453125" style="939" bestFit="1" customWidth="1"/>
    <col min="15879" max="15879" width="15.26953125" style="939" customWidth="1"/>
    <col min="15880" max="15880" width="4" style="939" customWidth="1"/>
    <col min="15881" max="15881" width="23.81640625" style="939" customWidth="1"/>
    <col min="15882" max="15882" width="4" style="939" customWidth="1"/>
    <col min="15883" max="15883" width="15.81640625" style="939" customWidth="1"/>
    <col min="15884" max="15884" width="5.26953125" style="939" customWidth="1"/>
    <col min="15885" max="15885" width="16.453125" style="939" customWidth="1"/>
    <col min="15886" max="15886" width="4" style="939" customWidth="1"/>
    <col min="15887" max="15887" width="16.54296875" style="939" customWidth="1"/>
    <col min="15888" max="15888" width="4" style="939" customWidth="1"/>
    <col min="15889" max="15889" width="15.26953125" style="939" customWidth="1"/>
    <col min="15890" max="15890" width="5.453125" style="939" bestFit="1" customWidth="1"/>
    <col min="15891" max="15891" width="16.54296875" style="939" customWidth="1"/>
    <col min="15892" max="15892" width="5.453125" style="939" bestFit="1" customWidth="1"/>
    <col min="15893" max="15893" width="16.54296875" style="939" customWidth="1"/>
    <col min="15894" max="15894" width="5.453125" style="939" bestFit="1" customWidth="1"/>
    <col min="15895" max="15895" width="18.1796875" style="939" customWidth="1"/>
    <col min="15896" max="15896" width="5.453125" style="939" bestFit="1" customWidth="1"/>
    <col min="15897" max="15897" width="16.54296875" style="939" customWidth="1"/>
    <col min="15898" max="15898" width="5.453125" style="939" bestFit="1" customWidth="1"/>
    <col min="15899" max="15899" width="18.54296875" style="939" customWidth="1"/>
    <col min="15900" max="15900" width="5.453125" style="939" bestFit="1" customWidth="1"/>
    <col min="15901" max="15901" width="18.453125" style="939" customWidth="1"/>
    <col min="15902" max="15902" width="5.26953125" style="939" customWidth="1"/>
    <col min="15903" max="15903" width="23.54296875" style="939" customWidth="1"/>
    <col min="15904" max="15904" width="4" style="939" customWidth="1"/>
    <col min="15905" max="15905" width="16.54296875" style="939" customWidth="1"/>
    <col min="15906" max="15906" width="4" style="939" customWidth="1"/>
    <col min="15907" max="15907" width="16.54296875" style="939" customWidth="1"/>
    <col min="15908" max="15908" width="3.54296875" style="939" customWidth="1"/>
    <col min="15909" max="15909" width="16.54296875" style="939" customWidth="1"/>
    <col min="15910" max="15910" width="4" style="939" customWidth="1"/>
    <col min="15911" max="15911" width="16.54296875" style="939" customWidth="1"/>
    <col min="15912" max="15915" width="0" style="939" hidden="1" customWidth="1"/>
    <col min="15916" max="15916" width="5.26953125" style="939" customWidth="1"/>
    <col min="15917" max="15917" width="16.54296875" style="939" customWidth="1"/>
    <col min="15918" max="15918" width="4.7265625" style="939" customWidth="1"/>
    <col min="15919" max="15919" width="16.54296875" style="939" customWidth="1"/>
    <col min="15920" max="15920" width="5.453125" style="939" bestFit="1" customWidth="1"/>
    <col min="15921" max="15921" width="16.453125" style="939" customWidth="1"/>
    <col min="15922" max="16128" width="9.1796875" style="939"/>
    <col min="16129" max="16129" width="10" style="939" customWidth="1"/>
    <col min="16130" max="16130" width="4.81640625" style="939" customWidth="1"/>
    <col min="16131" max="16131" width="10.7265625" style="939" customWidth="1"/>
    <col min="16132" max="16132" width="5.453125" style="939" bestFit="1" customWidth="1"/>
    <col min="16133" max="16133" width="20.1796875" style="939" customWidth="1"/>
    <col min="16134" max="16134" width="5.453125" style="939" bestFit="1" customWidth="1"/>
    <col min="16135" max="16135" width="15.26953125" style="939" customWidth="1"/>
    <col min="16136" max="16136" width="4" style="939" customWidth="1"/>
    <col min="16137" max="16137" width="23.81640625" style="939" customWidth="1"/>
    <col min="16138" max="16138" width="4" style="939" customWidth="1"/>
    <col min="16139" max="16139" width="15.81640625" style="939" customWidth="1"/>
    <col min="16140" max="16140" width="5.26953125" style="939" customWidth="1"/>
    <col min="16141" max="16141" width="16.453125" style="939" customWidth="1"/>
    <col min="16142" max="16142" width="4" style="939" customWidth="1"/>
    <col min="16143" max="16143" width="16.54296875" style="939" customWidth="1"/>
    <col min="16144" max="16144" width="4" style="939" customWidth="1"/>
    <col min="16145" max="16145" width="15.26953125" style="939" customWidth="1"/>
    <col min="16146" max="16146" width="5.453125" style="939" bestFit="1" customWidth="1"/>
    <col min="16147" max="16147" width="16.54296875" style="939" customWidth="1"/>
    <col min="16148" max="16148" width="5.453125" style="939" bestFit="1" customWidth="1"/>
    <col min="16149" max="16149" width="16.54296875" style="939" customWidth="1"/>
    <col min="16150" max="16150" width="5.453125" style="939" bestFit="1" customWidth="1"/>
    <col min="16151" max="16151" width="18.1796875" style="939" customWidth="1"/>
    <col min="16152" max="16152" width="5.453125" style="939" bestFit="1" customWidth="1"/>
    <col min="16153" max="16153" width="16.54296875" style="939" customWidth="1"/>
    <col min="16154" max="16154" width="5.453125" style="939" bestFit="1" customWidth="1"/>
    <col min="16155" max="16155" width="18.54296875" style="939" customWidth="1"/>
    <col min="16156" max="16156" width="5.453125" style="939" bestFit="1" customWidth="1"/>
    <col min="16157" max="16157" width="18.453125" style="939" customWidth="1"/>
    <col min="16158" max="16158" width="5.26953125" style="939" customWidth="1"/>
    <col min="16159" max="16159" width="23.54296875" style="939" customWidth="1"/>
    <col min="16160" max="16160" width="4" style="939" customWidth="1"/>
    <col min="16161" max="16161" width="16.54296875" style="939" customWidth="1"/>
    <col min="16162" max="16162" width="4" style="939" customWidth="1"/>
    <col min="16163" max="16163" width="16.54296875" style="939" customWidth="1"/>
    <col min="16164" max="16164" width="3.54296875" style="939" customWidth="1"/>
    <col min="16165" max="16165" width="16.54296875" style="939" customWidth="1"/>
    <col min="16166" max="16166" width="4" style="939" customWidth="1"/>
    <col min="16167" max="16167" width="16.54296875" style="939" customWidth="1"/>
    <col min="16168" max="16171" width="0" style="939" hidden="1" customWidth="1"/>
    <col min="16172" max="16172" width="5.26953125" style="939" customWidth="1"/>
    <col min="16173" max="16173" width="16.54296875" style="939" customWidth="1"/>
    <col min="16174" max="16174" width="4.7265625" style="939" customWidth="1"/>
    <col min="16175" max="16175" width="16.54296875" style="939" customWidth="1"/>
    <col min="16176" max="16176" width="5.453125" style="939" bestFit="1" customWidth="1"/>
    <col min="16177" max="16177" width="16.453125" style="939" customWidth="1"/>
    <col min="16178" max="16384" width="9.1796875" style="939"/>
  </cols>
  <sheetData>
    <row r="1" spans="1:53" s="925" customFormat="1" ht="38.25" customHeight="1" thickBot="1" x14ac:dyDescent="0.4">
      <c r="A1" s="1100" t="s">
        <v>2451</v>
      </c>
      <c r="B1" s="1100"/>
      <c r="C1" s="1100"/>
      <c r="D1" s="1100"/>
      <c r="E1" s="1100"/>
      <c r="F1" s="1100"/>
      <c r="G1" s="1100"/>
      <c r="H1" s="1100"/>
      <c r="I1" s="1100"/>
      <c r="J1" s="1100"/>
      <c r="K1" s="1100"/>
      <c r="L1" s="1100"/>
      <c r="M1" s="1100"/>
      <c r="N1" s="1100"/>
      <c r="O1" s="1100"/>
      <c r="P1" s="1100"/>
      <c r="Q1" s="1100"/>
      <c r="R1" s="1100"/>
      <c r="S1" s="1100"/>
      <c r="T1" s="1100"/>
      <c r="U1" s="1100"/>
      <c r="V1" s="1100"/>
      <c r="W1" s="1100"/>
      <c r="X1" s="1100"/>
      <c r="Y1" s="1100"/>
      <c r="Z1" s="1100"/>
      <c r="AA1" s="1100"/>
      <c r="AB1" s="1100"/>
      <c r="AC1" s="1100"/>
      <c r="AD1" s="1100"/>
      <c r="AE1" s="1100"/>
      <c r="AF1" s="1100"/>
      <c r="AG1" s="1100"/>
      <c r="AH1" s="1100"/>
      <c r="AI1" s="1100"/>
      <c r="AJ1" s="1100"/>
      <c r="AK1" s="1100"/>
      <c r="AL1" s="1100"/>
      <c r="AM1" s="1100"/>
      <c r="AN1" s="1100"/>
      <c r="AO1" s="1100"/>
      <c r="AP1" s="1100"/>
      <c r="AQ1" s="1100"/>
      <c r="AR1" s="1100"/>
      <c r="AS1" s="1100"/>
      <c r="AT1" s="1100"/>
      <c r="AU1" s="1100"/>
      <c r="AV1" s="1100"/>
      <c r="AW1" s="1100"/>
    </row>
    <row r="2" spans="1:53" s="925" customFormat="1" ht="32.25" customHeight="1" thickBot="1" x14ac:dyDescent="0.4">
      <c r="A2" s="926" t="s">
        <v>2452</v>
      </c>
      <c r="B2" s="927"/>
      <c r="C2" s="928"/>
      <c r="D2" s="1099" t="s">
        <v>2453</v>
      </c>
      <c r="E2" s="1101" t="s">
        <v>2453</v>
      </c>
      <c r="F2" s="1099" t="s">
        <v>2454</v>
      </c>
      <c r="G2" s="1101"/>
      <c r="H2" s="1099" t="s">
        <v>2455</v>
      </c>
      <c r="I2" s="1101"/>
      <c r="J2" s="929"/>
      <c r="K2" s="929" t="s">
        <v>2456</v>
      </c>
      <c r="L2" s="1099" t="s">
        <v>2457</v>
      </c>
      <c r="M2" s="1101"/>
      <c r="N2" s="1099" t="s">
        <v>2458</v>
      </c>
      <c r="O2" s="1101"/>
      <c r="P2" s="1099" t="s">
        <v>2459</v>
      </c>
      <c r="Q2" s="1101"/>
      <c r="R2" s="1099" t="s">
        <v>2460</v>
      </c>
      <c r="S2" s="1101"/>
      <c r="T2" s="1099" t="s">
        <v>2461</v>
      </c>
      <c r="U2" s="1101"/>
      <c r="V2" s="1099" t="s">
        <v>2462</v>
      </c>
      <c r="W2" s="1101"/>
      <c r="X2" s="1099" t="s">
        <v>2463</v>
      </c>
      <c r="Y2" s="1101"/>
      <c r="Z2" s="1099" t="s">
        <v>2464</v>
      </c>
      <c r="AA2" s="1093"/>
      <c r="AB2" s="1099" t="s">
        <v>2465</v>
      </c>
      <c r="AC2" s="1093"/>
      <c r="AD2" s="1099" t="s">
        <v>2466</v>
      </c>
      <c r="AE2" s="1093"/>
      <c r="AF2" s="1092" t="s">
        <v>2467</v>
      </c>
      <c r="AG2" s="1093"/>
      <c r="AH2" s="1092"/>
      <c r="AI2" s="1093"/>
      <c r="AJ2" s="1092"/>
      <c r="AK2" s="1093"/>
      <c r="AL2" s="1092"/>
      <c r="AM2" s="1093"/>
      <c r="AN2" s="1092"/>
      <c r="AO2" s="1093"/>
      <c r="AP2" s="1092"/>
      <c r="AQ2" s="1093"/>
      <c r="AR2" s="1099" t="s">
        <v>2468</v>
      </c>
      <c r="AS2" s="1093"/>
      <c r="AT2" s="1092" t="s">
        <v>2469</v>
      </c>
      <c r="AU2" s="1093"/>
      <c r="AV2" s="1092" t="s">
        <v>2470</v>
      </c>
      <c r="AW2" s="1093"/>
    </row>
    <row r="3" spans="1:53" s="925" customFormat="1" ht="17" thickBot="1" x14ac:dyDescent="0.4">
      <c r="A3" s="926" t="s">
        <v>2471</v>
      </c>
      <c r="B3" s="930"/>
      <c r="C3" s="931"/>
      <c r="E3" s="932"/>
      <c r="G3" s="933"/>
      <c r="I3" s="933"/>
      <c r="K3" s="933"/>
      <c r="M3" s="933"/>
      <c r="O3" s="933"/>
      <c r="Q3" s="933"/>
      <c r="S3" s="933"/>
      <c r="U3" s="933"/>
      <c r="W3" s="933"/>
      <c r="AN3" s="934"/>
      <c r="AO3" s="934"/>
      <c r="AP3" s="934"/>
      <c r="AQ3" s="934"/>
    </row>
    <row r="4" spans="1:53" s="936" customFormat="1" ht="32.25" customHeight="1" thickBot="1" x14ac:dyDescent="0.65">
      <c r="A4" s="935" t="s">
        <v>2472</v>
      </c>
      <c r="B4" s="1094" t="s">
        <v>2246</v>
      </c>
      <c r="C4" s="1095"/>
      <c r="D4" s="1094" t="s">
        <v>82</v>
      </c>
      <c r="E4" s="1095"/>
      <c r="F4" s="1094" t="s">
        <v>103</v>
      </c>
      <c r="G4" s="1095"/>
      <c r="H4" s="1094" t="s">
        <v>105</v>
      </c>
      <c r="I4" s="1095"/>
      <c r="J4" s="1094" t="s">
        <v>107</v>
      </c>
      <c r="K4" s="1095"/>
      <c r="L4" s="1094" t="s">
        <v>109</v>
      </c>
      <c r="M4" s="1095"/>
      <c r="N4" s="1094" t="s">
        <v>179</v>
      </c>
      <c r="O4" s="1095"/>
      <c r="P4" s="1094" t="s">
        <v>181</v>
      </c>
      <c r="Q4" s="1095"/>
      <c r="R4" s="1094" t="s">
        <v>192</v>
      </c>
      <c r="S4" s="1095"/>
      <c r="T4" s="1094" t="s">
        <v>260</v>
      </c>
      <c r="U4" s="1095"/>
      <c r="V4" s="1094">
        <v>10</v>
      </c>
      <c r="W4" s="1095"/>
      <c r="X4" s="1094">
        <v>11</v>
      </c>
      <c r="Y4" s="1095"/>
      <c r="Z4" s="1094">
        <v>12</v>
      </c>
      <c r="AA4" s="1095"/>
      <c r="AB4" s="1094">
        <v>13</v>
      </c>
      <c r="AC4" s="1095"/>
      <c r="AD4" s="1094">
        <v>14</v>
      </c>
      <c r="AE4" s="1095"/>
      <c r="AF4" s="1094">
        <v>15</v>
      </c>
      <c r="AG4" s="1095"/>
      <c r="AH4" s="1094">
        <v>16</v>
      </c>
      <c r="AI4" s="1095"/>
      <c r="AJ4" s="1094">
        <v>17</v>
      </c>
      <c r="AK4" s="1095"/>
      <c r="AL4" s="1094">
        <v>18</v>
      </c>
      <c r="AM4" s="1095"/>
      <c r="AN4" s="1094">
        <v>19</v>
      </c>
      <c r="AO4" s="1095"/>
      <c r="AP4" s="1094">
        <v>20</v>
      </c>
      <c r="AQ4" s="1095"/>
      <c r="AR4" s="1094">
        <v>19</v>
      </c>
      <c r="AS4" s="1095">
        <v>20</v>
      </c>
      <c r="AT4" s="1094">
        <v>20</v>
      </c>
      <c r="AU4" s="1095"/>
      <c r="AV4" s="1094">
        <v>21</v>
      </c>
      <c r="AW4" s="1095"/>
    </row>
    <row r="5" spans="1:53" s="938" customFormat="1" ht="100" customHeight="1" thickBot="1" x14ac:dyDescent="0.4">
      <c r="A5" s="937"/>
      <c r="B5" s="1088" t="s">
        <v>2473</v>
      </c>
      <c r="C5" s="1090"/>
      <c r="D5" s="1096" t="s">
        <v>2474</v>
      </c>
      <c r="E5" s="1097"/>
      <c r="F5" s="1088" t="s">
        <v>2475</v>
      </c>
      <c r="G5" s="1090"/>
      <c r="H5" s="1088" t="s">
        <v>2476</v>
      </c>
      <c r="I5" s="1090"/>
      <c r="J5" s="1088" t="s">
        <v>2477</v>
      </c>
      <c r="K5" s="1090"/>
      <c r="L5" s="1088" t="s">
        <v>2478</v>
      </c>
      <c r="M5" s="1090"/>
      <c r="N5" s="1096" t="s">
        <v>2479</v>
      </c>
      <c r="O5" s="1098"/>
      <c r="P5" s="1088" t="s">
        <v>2480</v>
      </c>
      <c r="Q5" s="1090"/>
      <c r="R5" s="1088" t="s">
        <v>2481</v>
      </c>
      <c r="S5" s="1090"/>
      <c r="T5" s="1088" t="s">
        <v>2482</v>
      </c>
      <c r="U5" s="1090"/>
      <c r="V5" s="1088" t="s">
        <v>2483</v>
      </c>
      <c r="W5" s="1090"/>
      <c r="X5" s="1088" t="s">
        <v>2484</v>
      </c>
      <c r="Y5" s="1090"/>
      <c r="Z5" s="1088" t="s">
        <v>2485</v>
      </c>
      <c r="AA5" s="1090"/>
      <c r="AB5" s="1088" t="s">
        <v>2486</v>
      </c>
      <c r="AC5" s="1090"/>
      <c r="AD5" s="1088" t="s">
        <v>2487</v>
      </c>
      <c r="AE5" s="1090"/>
      <c r="AF5" s="1088" t="s">
        <v>2488</v>
      </c>
      <c r="AG5" s="1090"/>
      <c r="AH5" s="1088" t="s">
        <v>2489</v>
      </c>
      <c r="AI5" s="1090"/>
      <c r="AJ5" s="1088" t="s">
        <v>2490</v>
      </c>
      <c r="AK5" s="1090"/>
      <c r="AL5" s="1088" t="s">
        <v>2491</v>
      </c>
      <c r="AM5" s="1089"/>
      <c r="AN5" s="1091" t="s">
        <v>2492</v>
      </c>
      <c r="AO5" s="1091"/>
      <c r="AP5" s="1091" t="s">
        <v>2493</v>
      </c>
      <c r="AQ5" s="1091"/>
      <c r="AR5" s="1088" t="s">
        <v>2494</v>
      </c>
      <c r="AS5" s="1089"/>
      <c r="AT5" s="1088" t="s">
        <v>2493</v>
      </c>
      <c r="AU5" s="1089"/>
      <c r="AV5" s="1088" t="s">
        <v>2495</v>
      </c>
      <c r="AW5" s="1089"/>
      <c r="AY5" s="939"/>
      <c r="AZ5" s="940"/>
      <c r="BA5" s="940"/>
    </row>
    <row r="6" spans="1:53" s="940" customFormat="1" ht="110.15" customHeight="1" x14ac:dyDescent="0.35">
      <c r="A6" s="941" t="s">
        <v>2496</v>
      </c>
      <c r="B6" s="942"/>
      <c r="C6" s="943"/>
      <c r="D6" s="944" t="s">
        <v>82</v>
      </c>
      <c r="E6" s="943" t="s">
        <v>2497</v>
      </c>
      <c r="F6" s="944" t="s">
        <v>82</v>
      </c>
      <c r="G6" s="943" t="s">
        <v>2498</v>
      </c>
      <c r="H6" s="944" t="s">
        <v>82</v>
      </c>
      <c r="I6" s="943" t="s">
        <v>2499</v>
      </c>
      <c r="J6" s="944" t="s">
        <v>82</v>
      </c>
      <c r="K6" s="943" t="s">
        <v>2500</v>
      </c>
      <c r="L6" s="944" t="s">
        <v>82</v>
      </c>
      <c r="M6" s="943" t="s">
        <v>2501</v>
      </c>
      <c r="N6" s="944" t="s">
        <v>82</v>
      </c>
      <c r="O6" s="943" t="s">
        <v>2502</v>
      </c>
      <c r="P6" s="944" t="s">
        <v>82</v>
      </c>
      <c r="Q6" s="943" t="s">
        <v>2503</v>
      </c>
      <c r="R6" s="944" t="s">
        <v>82</v>
      </c>
      <c r="S6" s="943" t="s">
        <v>2504</v>
      </c>
      <c r="T6" s="944" t="s">
        <v>82</v>
      </c>
      <c r="U6" s="943" t="s">
        <v>2505</v>
      </c>
      <c r="V6" s="944" t="s">
        <v>82</v>
      </c>
      <c r="W6" s="943" t="s">
        <v>2506</v>
      </c>
      <c r="X6" s="944" t="s">
        <v>82</v>
      </c>
      <c r="Y6" s="943" t="s">
        <v>2507</v>
      </c>
      <c r="Z6" s="944" t="s">
        <v>82</v>
      </c>
      <c r="AA6" s="943" t="s">
        <v>2508</v>
      </c>
      <c r="AB6" s="944" t="s">
        <v>82</v>
      </c>
      <c r="AC6" s="943" t="s">
        <v>2509</v>
      </c>
      <c r="AD6" s="944" t="s">
        <v>82</v>
      </c>
      <c r="AE6" s="943" t="s">
        <v>2510</v>
      </c>
      <c r="AF6" s="944" t="s">
        <v>82</v>
      </c>
      <c r="AG6" s="943" t="s">
        <v>2511</v>
      </c>
      <c r="AH6" s="944" t="s">
        <v>82</v>
      </c>
      <c r="AI6" s="943" t="s">
        <v>2512</v>
      </c>
      <c r="AJ6" s="944" t="s">
        <v>82</v>
      </c>
      <c r="AK6" s="943" t="s">
        <v>2513</v>
      </c>
      <c r="AL6" s="944" t="s">
        <v>82</v>
      </c>
      <c r="AM6" s="943" t="s">
        <v>2514</v>
      </c>
      <c r="AN6" s="945" t="s">
        <v>82</v>
      </c>
      <c r="AO6" s="946" t="s">
        <v>2515</v>
      </c>
      <c r="AP6" s="945" t="s">
        <v>82</v>
      </c>
      <c r="AQ6" s="946" t="s">
        <v>2516</v>
      </c>
      <c r="AR6" s="944" t="s">
        <v>82</v>
      </c>
      <c r="AS6" s="943" t="s">
        <v>2517</v>
      </c>
      <c r="AT6" s="944" t="s">
        <v>82</v>
      </c>
      <c r="AU6" s="943" t="s">
        <v>2516</v>
      </c>
      <c r="AV6" s="944" t="s">
        <v>82</v>
      </c>
      <c r="AW6" s="947" t="s">
        <v>2518</v>
      </c>
      <c r="AY6" s="939"/>
    </row>
    <row r="7" spans="1:53" s="940" customFormat="1" ht="110.15" customHeight="1" x14ac:dyDescent="0.35">
      <c r="A7" s="948"/>
      <c r="B7" s="942"/>
      <c r="C7" s="943"/>
      <c r="D7" s="944" t="s">
        <v>103</v>
      </c>
      <c r="E7" s="943" t="s">
        <v>2519</v>
      </c>
      <c r="F7" s="944" t="s">
        <v>103</v>
      </c>
      <c r="G7" s="943" t="s">
        <v>2520</v>
      </c>
      <c r="H7" s="944" t="s">
        <v>103</v>
      </c>
      <c r="I7" s="943" t="s">
        <v>2521</v>
      </c>
      <c r="J7" s="944" t="s">
        <v>103</v>
      </c>
      <c r="K7" s="943" t="s">
        <v>2522</v>
      </c>
      <c r="L7" s="944" t="s">
        <v>103</v>
      </c>
      <c r="M7" s="943" t="s">
        <v>2523</v>
      </c>
      <c r="N7" s="944" t="s">
        <v>103</v>
      </c>
      <c r="O7" s="943" t="s">
        <v>2524</v>
      </c>
      <c r="P7" s="944" t="s">
        <v>103</v>
      </c>
      <c r="Q7" s="943" t="s">
        <v>2525</v>
      </c>
      <c r="R7" s="944" t="s">
        <v>103</v>
      </c>
      <c r="S7" s="943" t="s">
        <v>2526</v>
      </c>
      <c r="T7" s="944" t="s">
        <v>103</v>
      </c>
      <c r="U7" s="943" t="s">
        <v>2527</v>
      </c>
      <c r="V7" s="944" t="s">
        <v>103</v>
      </c>
      <c r="W7" s="943" t="s">
        <v>2528</v>
      </c>
      <c r="X7" s="944" t="s">
        <v>103</v>
      </c>
      <c r="Y7" s="943" t="s">
        <v>2529</v>
      </c>
      <c r="Z7" s="944" t="s">
        <v>103</v>
      </c>
      <c r="AA7" s="943" t="s">
        <v>2530</v>
      </c>
      <c r="AB7" s="944" t="s">
        <v>103</v>
      </c>
      <c r="AC7" s="943" t="s">
        <v>2531</v>
      </c>
      <c r="AD7" s="944" t="s">
        <v>103</v>
      </c>
      <c r="AE7" s="943" t="s">
        <v>2532</v>
      </c>
      <c r="AF7" s="944" t="s">
        <v>103</v>
      </c>
      <c r="AG7" s="943" t="s">
        <v>2533</v>
      </c>
      <c r="AH7" s="944" t="s">
        <v>103</v>
      </c>
      <c r="AI7" s="943" t="s">
        <v>2534</v>
      </c>
      <c r="AJ7" s="944" t="s">
        <v>103</v>
      </c>
      <c r="AK7" s="943" t="s">
        <v>1064</v>
      </c>
      <c r="AL7" s="944" t="s">
        <v>103</v>
      </c>
      <c r="AM7" s="943" t="s">
        <v>2535</v>
      </c>
      <c r="AN7" s="945" t="s">
        <v>103</v>
      </c>
      <c r="AO7" s="946" t="s">
        <v>2517</v>
      </c>
      <c r="AP7" s="945" t="s">
        <v>103</v>
      </c>
      <c r="AQ7" s="946" t="s">
        <v>2536</v>
      </c>
      <c r="AR7" s="944" t="s">
        <v>103</v>
      </c>
      <c r="AS7" s="943" t="s">
        <v>2537</v>
      </c>
      <c r="AT7" s="944" t="s">
        <v>103</v>
      </c>
      <c r="AU7" s="943" t="s">
        <v>2536</v>
      </c>
      <c r="AV7" s="944" t="s">
        <v>103</v>
      </c>
      <c r="AW7" s="947" t="s">
        <v>2538</v>
      </c>
      <c r="AY7" s="939"/>
    </row>
    <row r="8" spans="1:53" s="940" customFormat="1" ht="110.15" customHeight="1" x14ac:dyDescent="0.35">
      <c r="A8" s="948"/>
      <c r="B8" s="942"/>
      <c r="C8" s="943"/>
      <c r="D8" s="944" t="s">
        <v>105</v>
      </c>
      <c r="E8" s="943" t="s">
        <v>2539</v>
      </c>
      <c r="F8" s="944" t="s">
        <v>105</v>
      </c>
      <c r="G8" s="943" t="s">
        <v>2540</v>
      </c>
      <c r="H8" s="944" t="s">
        <v>105</v>
      </c>
      <c r="I8" s="943" t="s">
        <v>2541</v>
      </c>
      <c r="J8" s="944" t="s">
        <v>105</v>
      </c>
      <c r="K8" s="943" t="s">
        <v>2542</v>
      </c>
      <c r="L8" s="944" t="s">
        <v>105</v>
      </c>
      <c r="M8" s="943" t="s">
        <v>2543</v>
      </c>
      <c r="N8" s="944" t="s">
        <v>105</v>
      </c>
      <c r="O8" s="943" t="s">
        <v>2532</v>
      </c>
      <c r="P8" s="944" t="s">
        <v>105</v>
      </c>
      <c r="Q8" s="943" t="s">
        <v>2544</v>
      </c>
      <c r="R8" s="944" t="s">
        <v>105</v>
      </c>
      <c r="S8" s="943" t="s">
        <v>2545</v>
      </c>
      <c r="T8" s="944" t="s">
        <v>105</v>
      </c>
      <c r="U8" s="943" t="s">
        <v>2546</v>
      </c>
      <c r="V8" s="944" t="s">
        <v>105</v>
      </c>
      <c r="W8" s="943" t="s">
        <v>476</v>
      </c>
      <c r="X8" s="944" t="s">
        <v>105</v>
      </c>
      <c r="Y8" s="943" t="s">
        <v>2547</v>
      </c>
      <c r="Z8" s="944" t="s">
        <v>105</v>
      </c>
      <c r="AA8" s="943" t="s">
        <v>2548</v>
      </c>
      <c r="AB8" s="944" t="s">
        <v>105</v>
      </c>
      <c r="AC8" s="943" t="s">
        <v>2549</v>
      </c>
      <c r="AD8" s="944" t="s">
        <v>105</v>
      </c>
      <c r="AE8" s="943" t="s">
        <v>2550</v>
      </c>
      <c r="AF8" s="944" t="s">
        <v>105</v>
      </c>
      <c r="AG8" s="943" t="s">
        <v>2551</v>
      </c>
      <c r="AH8" s="944" t="s">
        <v>105</v>
      </c>
      <c r="AI8" s="943" t="s">
        <v>2552</v>
      </c>
      <c r="AJ8" s="944" t="s">
        <v>105</v>
      </c>
      <c r="AK8" s="943" t="s">
        <v>2553</v>
      </c>
      <c r="AL8" s="944" t="s">
        <v>105</v>
      </c>
      <c r="AM8" s="943" t="s">
        <v>2554</v>
      </c>
      <c r="AN8" s="945" t="s">
        <v>105</v>
      </c>
      <c r="AO8" s="946" t="s">
        <v>2537</v>
      </c>
      <c r="AP8" s="945" t="s">
        <v>105</v>
      </c>
      <c r="AQ8" s="946" t="s">
        <v>2555</v>
      </c>
      <c r="AR8" s="944" t="s">
        <v>105</v>
      </c>
      <c r="AS8" s="943" t="s">
        <v>2556</v>
      </c>
      <c r="AT8" s="944" t="s">
        <v>105</v>
      </c>
      <c r="AU8" s="943" t="s">
        <v>2555</v>
      </c>
      <c r="AV8" s="944" t="s">
        <v>105</v>
      </c>
      <c r="AW8" s="947" t="s">
        <v>2532</v>
      </c>
      <c r="AY8" s="939"/>
    </row>
    <row r="9" spans="1:53" s="940" customFormat="1" ht="110.15" customHeight="1" x14ac:dyDescent="0.25">
      <c r="A9" s="948"/>
      <c r="B9" s="949"/>
      <c r="C9" s="943"/>
      <c r="D9" s="944" t="s">
        <v>107</v>
      </c>
      <c r="E9" s="943" t="s">
        <v>2557</v>
      </c>
      <c r="F9" s="944" t="s">
        <v>107</v>
      </c>
      <c r="G9" s="943" t="s">
        <v>2558</v>
      </c>
      <c r="H9" s="944" t="s">
        <v>107</v>
      </c>
      <c r="I9" s="943" t="s">
        <v>2559</v>
      </c>
      <c r="J9" s="944" t="s">
        <v>107</v>
      </c>
      <c r="K9" s="943" t="s">
        <v>2560</v>
      </c>
      <c r="L9" s="944" t="s">
        <v>107</v>
      </c>
      <c r="M9" s="943" t="s">
        <v>2561</v>
      </c>
      <c r="N9" s="944" t="s">
        <v>107</v>
      </c>
      <c r="O9" s="943" t="s">
        <v>2562</v>
      </c>
      <c r="P9" s="944" t="s">
        <v>107</v>
      </c>
      <c r="Q9" s="943" t="s">
        <v>2532</v>
      </c>
      <c r="R9" s="944" t="s">
        <v>107</v>
      </c>
      <c r="S9" s="943" t="s">
        <v>2563</v>
      </c>
      <c r="T9" s="944" t="s">
        <v>107</v>
      </c>
      <c r="U9" s="943" t="s">
        <v>2564</v>
      </c>
      <c r="V9" s="944" t="s">
        <v>107</v>
      </c>
      <c r="W9" s="943" t="s">
        <v>2565</v>
      </c>
      <c r="X9" s="944" t="s">
        <v>107</v>
      </c>
      <c r="Y9" s="943" t="s">
        <v>2566</v>
      </c>
      <c r="Z9" s="944" t="s">
        <v>107</v>
      </c>
      <c r="AA9" s="943" t="s">
        <v>2567</v>
      </c>
      <c r="AB9" s="944" t="s">
        <v>107</v>
      </c>
      <c r="AC9" s="943" t="s">
        <v>2532</v>
      </c>
      <c r="AD9" s="944" t="s">
        <v>107</v>
      </c>
      <c r="AE9" s="943" t="s">
        <v>2532</v>
      </c>
      <c r="AF9" s="944" t="s">
        <v>107</v>
      </c>
      <c r="AG9" s="943" t="s">
        <v>2568</v>
      </c>
      <c r="AH9" s="950"/>
      <c r="AI9" s="943"/>
      <c r="AJ9" s="944" t="s">
        <v>107</v>
      </c>
      <c r="AK9" s="943" t="s">
        <v>2569</v>
      </c>
      <c r="AL9" s="944" t="s">
        <v>107</v>
      </c>
      <c r="AM9" s="943" t="s">
        <v>2570</v>
      </c>
      <c r="AN9" s="945" t="s">
        <v>107</v>
      </c>
      <c r="AO9" s="946" t="s">
        <v>2556</v>
      </c>
      <c r="AP9" s="945" t="s">
        <v>107</v>
      </c>
      <c r="AQ9" s="946" t="s">
        <v>2571</v>
      </c>
      <c r="AR9" s="944" t="s">
        <v>107</v>
      </c>
      <c r="AS9" s="943" t="s">
        <v>2572</v>
      </c>
      <c r="AT9" s="944" t="s">
        <v>107</v>
      </c>
      <c r="AU9" s="943" t="s">
        <v>2571</v>
      </c>
      <c r="AV9" s="944" t="s">
        <v>107</v>
      </c>
      <c r="AW9" s="947" t="s">
        <v>2573</v>
      </c>
      <c r="AY9" s="939"/>
    </row>
    <row r="10" spans="1:53" s="940" customFormat="1" ht="110.15" customHeight="1" x14ac:dyDescent="0.25">
      <c r="A10" s="948"/>
      <c r="B10" s="949"/>
      <c r="C10" s="943"/>
      <c r="D10" s="944" t="s">
        <v>109</v>
      </c>
      <c r="E10" s="943" t="s">
        <v>2574</v>
      </c>
      <c r="F10" s="944" t="s">
        <v>109</v>
      </c>
      <c r="G10" s="943" t="s">
        <v>2575</v>
      </c>
      <c r="H10" s="944" t="s">
        <v>109</v>
      </c>
      <c r="I10" s="943" t="s">
        <v>2576</v>
      </c>
      <c r="J10" s="944" t="s">
        <v>109</v>
      </c>
      <c r="K10" s="943" t="s">
        <v>2577</v>
      </c>
      <c r="L10" s="944" t="s">
        <v>109</v>
      </c>
      <c r="M10" s="943" t="s">
        <v>2578</v>
      </c>
      <c r="N10" s="944" t="s">
        <v>109</v>
      </c>
      <c r="O10" s="943" t="s">
        <v>2579</v>
      </c>
      <c r="P10" s="944" t="s">
        <v>109</v>
      </c>
      <c r="Q10" s="943" t="s">
        <v>2580</v>
      </c>
      <c r="R10" s="950"/>
      <c r="S10" s="943"/>
      <c r="T10" s="944" t="s">
        <v>109</v>
      </c>
      <c r="U10" s="943" t="s">
        <v>2581</v>
      </c>
      <c r="V10" s="944" t="s">
        <v>109</v>
      </c>
      <c r="W10" s="943" t="s">
        <v>2532</v>
      </c>
      <c r="X10" s="944" t="s">
        <v>109</v>
      </c>
      <c r="Y10" s="943" t="s">
        <v>2582</v>
      </c>
      <c r="Z10" s="944" t="s">
        <v>109</v>
      </c>
      <c r="AA10" s="943" t="s">
        <v>2583</v>
      </c>
      <c r="AB10" s="944" t="s">
        <v>109</v>
      </c>
      <c r="AC10" s="943" t="s">
        <v>2584</v>
      </c>
      <c r="AD10" s="944" t="s">
        <v>109</v>
      </c>
      <c r="AE10" s="943" t="s">
        <v>2585</v>
      </c>
      <c r="AF10" s="944" t="s">
        <v>109</v>
      </c>
      <c r="AG10" s="943" t="s">
        <v>2586</v>
      </c>
      <c r="AH10" s="950"/>
      <c r="AI10" s="943"/>
      <c r="AJ10" s="944" t="s">
        <v>109</v>
      </c>
      <c r="AK10" s="943" t="s">
        <v>1061</v>
      </c>
      <c r="AL10" s="944" t="s">
        <v>109</v>
      </c>
      <c r="AM10" s="943" t="s">
        <v>2587</v>
      </c>
      <c r="AN10" s="945" t="s">
        <v>109</v>
      </c>
      <c r="AO10" s="946" t="s">
        <v>2572</v>
      </c>
      <c r="AP10" s="945" t="s">
        <v>109</v>
      </c>
      <c r="AQ10" s="946" t="s">
        <v>2588</v>
      </c>
      <c r="AR10" s="944" t="s">
        <v>109</v>
      </c>
      <c r="AS10" s="943" t="s">
        <v>1062</v>
      </c>
      <c r="AT10" s="944" t="s">
        <v>109</v>
      </c>
      <c r="AU10" s="943" t="s">
        <v>2588</v>
      </c>
      <c r="AV10" s="944" t="s">
        <v>109</v>
      </c>
      <c r="AW10" s="947" t="s">
        <v>2589</v>
      </c>
      <c r="AY10" s="939"/>
    </row>
    <row r="11" spans="1:53" s="940" customFormat="1" ht="110.15" customHeight="1" x14ac:dyDescent="0.35">
      <c r="A11" s="948"/>
      <c r="B11" s="949"/>
      <c r="C11" s="943"/>
      <c r="D11" s="944" t="s">
        <v>179</v>
      </c>
      <c r="E11" s="943" t="s">
        <v>2590</v>
      </c>
      <c r="F11" s="944" t="s">
        <v>179</v>
      </c>
      <c r="G11" s="943" t="s">
        <v>2532</v>
      </c>
      <c r="H11" s="944" t="s">
        <v>179</v>
      </c>
      <c r="I11" s="943" t="s">
        <v>2591</v>
      </c>
      <c r="J11" s="944" t="s">
        <v>179</v>
      </c>
      <c r="K11" s="943" t="s">
        <v>2592</v>
      </c>
      <c r="L11" s="944" t="s">
        <v>179</v>
      </c>
      <c r="M11" s="943" t="s">
        <v>2593</v>
      </c>
      <c r="N11" s="944" t="s">
        <v>179</v>
      </c>
      <c r="O11" s="943" t="s">
        <v>2594</v>
      </c>
      <c r="P11" s="944" t="s">
        <v>179</v>
      </c>
      <c r="Q11" s="943" t="s">
        <v>2595</v>
      </c>
      <c r="R11" s="950"/>
      <c r="S11" s="943"/>
      <c r="T11" s="944" t="s">
        <v>179</v>
      </c>
      <c r="U11" s="943" t="s">
        <v>2596</v>
      </c>
      <c r="V11" s="944" t="s">
        <v>179</v>
      </c>
      <c r="W11" s="943" t="s">
        <v>2597</v>
      </c>
      <c r="X11" s="944" t="s">
        <v>179</v>
      </c>
      <c r="Y11" s="943" t="s">
        <v>2532</v>
      </c>
      <c r="Z11" s="951"/>
      <c r="AA11" s="943"/>
      <c r="AB11" s="944" t="s">
        <v>179</v>
      </c>
      <c r="AC11" s="943" t="s">
        <v>2598</v>
      </c>
      <c r="AD11" s="944" t="s">
        <v>179</v>
      </c>
      <c r="AE11" s="943" t="s">
        <v>2599</v>
      </c>
      <c r="AF11" s="944" t="s">
        <v>179</v>
      </c>
      <c r="AG11" s="943" t="s">
        <v>2600</v>
      </c>
      <c r="AH11" s="950"/>
      <c r="AI11" s="943"/>
      <c r="AJ11" s="944" t="s">
        <v>179</v>
      </c>
      <c r="AK11" s="943" t="s">
        <v>2601</v>
      </c>
      <c r="AL11" s="944" t="s">
        <v>179</v>
      </c>
      <c r="AM11" s="943" t="s">
        <v>2602</v>
      </c>
      <c r="AN11" s="945" t="s">
        <v>179</v>
      </c>
      <c r="AO11" s="946" t="s">
        <v>1062</v>
      </c>
      <c r="AP11" s="945" t="s">
        <v>179</v>
      </c>
      <c r="AQ11" s="946" t="s">
        <v>2603</v>
      </c>
      <c r="AR11" s="944" t="s">
        <v>179</v>
      </c>
      <c r="AS11" s="943" t="s">
        <v>2604</v>
      </c>
      <c r="AT11" s="944" t="s">
        <v>179</v>
      </c>
      <c r="AU11" s="943" t="s">
        <v>2603</v>
      </c>
      <c r="AV11" s="944" t="s">
        <v>179</v>
      </c>
      <c r="AW11" s="947" t="s">
        <v>2605</v>
      </c>
      <c r="AY11" s="939"/>
      <c r="AZ11" s="939"/>
      <c r="BA11" s="939"/>
    </row>
    <row r="12" spans="1:53" s="940" customFormat="1" ht="110.15" customHeight="1" x14ac:dyDescent="0.25">
      <c r="A12" s="948"/>
      <c r="B12" s="949"/>
      <c r="C12" s="943"/>
      <c r="D12" s="944" t="s">
        <v>181</v>
      </c>
      <c r="E12" s="943" t="s">
        <v>517</v>
      </c>
      <c r="F12" s="944" t="s">
        <v>181</v>
      </c>
      <c r="G12" s="943" t="s">
        <v>2606</v>
      </c>
      <c r="H12" s="944" t="s">
        <v>181</v>
      </c>
      <c r="I12" s="943" t="s">
        <v>2607</v>
      </c>
      <c r="J12" s="944" t="s">
        <v>181</v>
      </c>
      <c r="K12" s="943" t="s">
        <v>2608</v>
      </c>
      <c r="L12" s="944" t="s">
        <v>181</v>
      </c>
      <c r="M12" s="943" t="s">
        <v>2609</v>
      </c>
      <c r="N12" s="944" t="s">
        <v>181</v>
      </c>
      <c r="O12" s="943" t="s">
        <v>2610</v>
      </c>
      <c r="P12" s="950"/>
      <c r="Q12" s="943"/>
      <c r="R12" s="950"/>
      <c r="S12" s="943"/>
      <c r="T12" s="950"/>
      <c r="U12" s="943"/>
      <c r="V12" s="944" t="s">
        <v>181</v>
      </c>
      <c r="W12" s="943" t="s">
        <v>2532</v>
      </c>
      <c r="X12" s="944" t="s">
        <v>181</v>
      </c>
      <c r="Y12" s="943" t="s">
        <v>2532</v>
      </c>
      <c r="Z12" s="950"/>
      <c r="AA12" s="943"/>
      <c r="AB12" s="944" t="s">
        <v>181</v>
      </c>
      <c r="AC12" s="943" t="s">
        <v>2611</v>
      </c>
      <c r="AD12" s="944" t="s">
        <v>181</v>
      </c>
      <c r="AE12" s="943" t="s">
        <v>2532</v>
      </c>
      <c r="AF12" s="944" t="s">
        <v>181</v>
      </c>
      <c r="AG12" s="943" t="s">
        <v>2612</v>
      </c>
      <c r="AH12" s="950"/>
      <c r="AI12" s="943"/>
      <c r="AJ12" s="944" t="s">
        <v>181</v>
      </c>
      <c r="AK12" s="943" t="s">
        <v>2613</v>
      </c>
      <c r="AL12" s="944" t="s">
        <v>181</v>
      </c>
      <c r="AM12" s="943" t="s">
        <v>2614</v>
      </c>
      <c r="AN12" s="945" t="s">
        <v>181</v>
      </c>
      <c r="AO12" s="946" t="s">
        <v>2604</v>
      </c>
      <c r="AP12" s="945" t="s">
        <v>181</v>
      </c>
      <c r="AQ12" s="946" t="s">
        <v>2615</v>
      </c>
      <c r="AR12" s="944" t="s">
        <v>181</v>
      </c>
      <c r="AS12" s="943" t="s">
        <v>2616</v>
      </c>
      <c r="AT12" s="944" t="s">
        <v>181</v>
      </c>
      <c r="AU12" s="943" t="s">
        <v>2615</v>
      </c>
      <c r="AV12" s="944" t="s">
        <v>181</v>
      </c>
      <c r="AW12" s="947" t="s">
        <v>2617</v>
      </c>
      <c r="AY12" s="939"/>
      <c r="AZ12" s="939"/>
      <c r="BA12" s="939"/>
    </row>
    <row r="13" spans="1:53" s="940" customFormat="1" ht="110.15" customHeight="1" x14ac:dyDescent="0.25">
      <c r="A13" s="948"/>
      <c r="B13" s="949"/>
      <c r="C13" s="943"/>
      <c r="D13" s="944" t="s">
        <v>192</v>
      </c>
      <c r="E13" s="943" t="s">
        <v>1105</v>
      </c>
      <c r="F13" s="944" t="s">
        <v>192</v>
      </c>
      <c r="G13" s="943" t="s">
        <v>2532</v>
      </c>
      <c r="H13" s="950"/>
      <c r="I13" s="943"/>
      <c r="J13" s="944" t="s">
        <v>192</v>
      </c>
      <c r="K13" s="943" t="s">
        <v>2618</v>
      </c>
      <c r="L13" s="944" t="s">
        <v>192</v>
      </c>
      <c r="M13" s="943" t="s">
        <v>2619</v>
      </c>
      <c r="N13" s="944" t="s">
        <v>192</v>
      </c>
      <c r="O13" s="943" t="s">
        <v>2620</v>
      </c>
      <c r="P13" s="950"/>
      <c r="Q13" s="943"/>
      <c r="R13" s="950"/>
      <c r="S13" s="943"/>
      <c r="T13" s="950"/>
      <c r="U13" s="943"/>
      <c r="V13" s="944" t="s">
        <v>192</v>
      </c>
      <c r="W13" s="943" t="s">
        <v>2621</v>
      </c>
      <c r="X13" s="944" t="s">
        <v>192</v>
      </c>
      <c r="Y13" s="943" t="s">
        <v>2622</v>
      </c>
      <c r="Z13" s="950"/>
      <c r="AA13" s="943"/>
      <c r="AB13" s="944" t="s">
        <v>192</v>
      </c>
      <c r="AC13" s="943" t="s">
        <v>2623</v>
      </c>
      <c r="AD13" s="944" t="s">
        <v>192</v>
      </c>
      <c r="AE13" s="943" t="s">
        <v>2624</v>
      </c>
      <c r="AF13" s="944" t="s">
        <v>192</v>
      </c>
      <c r="AG13" s="943" t="s">
        <v>2625</v>
      </c>
      <c r="AH13" s="950"/>
      <c r="AI13" s="943"/>
      <c r="AJ13" s="944" t="s">
        <v>192</v>
      </c>
      <c r="AK13" s="943" t="s">
        <v>2626</v>
      </c>
      <c r="AL13" s="944" t="s">
        <v>192</v>
      </c>
      <c r="AM13" s="943" t="s">
        <v>2627</v>
      </c>
      <c r="AN13" s="945" t="s">
        <v>192</v>
      </c>
      <c r="AO13" s="946" t="s">
        <v>2616</v>
      </c>
      <c r="AP13" s="945" t="s">
        <v>192</v>
      </c>
      <c r="AQ13" s="946" t="s">
        <v>2628</v>
      </c>
      <c r="AR13" s="944" t="s">
        <v>192</v>
      </c>
      <c r="AS13" s="943" t="s">
        <v>2629</v>
      </c>
      <c r="AT13" s="944" t="s">
        <v>192</v>
      </c>
      <c r="AU13" s="943" t="s">
        <v>2628</v>
      </c>
      <c r="AV13" s="944" t="s">
        <v>192</v>
      </c>
      <c r="AW13" s="947" t="s">
        <v>2630</v>
      </c>
      <c r="AY13" s="939"/>
      <c r="AZ13" s="939"/>
      <c r="BA13" s="939"/>
    </row>
    <row r="14" spans="1:53" s="940" customFormat="1" ht="110.15" customHeight="1" x14ac:dyDescent="0.25">
      <c r="A14" s="948"/>
      <c r="B14" s="949"/>
      <c r="C14" s="943"/>
      <c r="D14" s="944" t="s">
        <v>260</v>
      </c>
      <c r="E14" s="943" t="s">
        <v>2631</v>
      </c>
      <c r="F14" s="952"/>
      <c r="G14" s="943"/>
      <c r="H14" s="952"/>
      <c r="I14" s="943"/>
      <c r="J14" s="952"/>
      <c r="K14" s="943"/>
      <c r="L14" s="944" t="s">
        <v>260</v>
      </c>
      <c r="M14" s="943" t="s">
        <v>2632</v>
      </c>
      <c r="N14" s="944" t="s">
        <v>260</v>
      </c>
      <c r="O14" s="943" t="s">
        <v>2633</v>
      </c>
      <c r="P14" s="952"/>
      <c r="Q14" s="943"/>
      <c r="R14" s="952"/>
      <c r="S14" s="943"/>
      <c r="T14" s="952"/>
      <c r="U14" s="943"/>
      <c r="V14" s="944" t="s">
        <v>260</v>
      </c>
      <c r="W14" s="943" t="s">
        <v>2634</v>
      </c>
      <c r="X14" s="944" t="s">
        <v>260</v>
      </c>
      <c r="Y14" s="943" t="s">
        <v>2635</v>
      </c>
      <c r="Z14" s="952"/>
      <c r="AA14" s="943"/>
      <c r="AB14" s="944" t="s">
        <v>260</v>
      </c>
      <c r="AC14" s="943" t="s">
        <v>2636</v>
      </c>
      <c r="AD14" s="944" t="s">
        <v>260</v>
      </c>
      <c r="AE14" s="943" t="s">
        <v>2637</v>
      </c>
      <c r="AF14" s="952"/>
      <c r="AG14" s="943"/>
      <c r="AH14" s="952"/>
      <c r="AI14" s="943"/>
      <c r="AJ14" s="944" t="s">
        <v>260</v>
      </c>
      <c r="AK14" s="943" t="s">
        <v>2638</v>
      </c>
      <c r="AL14" s="944" t="s">
        <v>260</v>
      </c>
      <c r="AM14" s="943" t="s">
        <v>2639</v>
      </c>
      <c r="AN14" s="945" t="s">
        <v>260</v>
      </c>
      <c r="AO14" s="946" t="s">
        <v>2532</v>
      </c>
      <c r="AP14" s="945" t="s">
        <v>260</v>
      </c>
      <c r="AQ14" s="946" t="s">
        <v>2640</v>
      </c>
      <c r="AR14" s="944" t="s">
        <v>260</v>
      </c>
      <c r="AS14" s="943" t="s">
        <v>2641</v>
      </c>
      <c r="AT14" s="944" t="s">
        <v>260</v>
      </c>
      <c r="AU14" s="943" t="s">
        <v>2640</v>
      </c>
      <c r="AV14" s="952"/>
      <c r="AW14" s="947"/>
      <c r="AY14" s="939"/>
      <c r="AZ14" s="939"/>
      <c r="BA14" s="939"/>
    </row>
    <row r="15" spans="1:53" s="940" customFormat="1" ht="110.15" customHeight="1" x14ac:dyDescent="0.25">
      <c r="A15" s="948"/>
      <c r="B15" s="949"/>
      <c r="C15" s="943"/>
      <c r="D15" s="944" t="s">
        <v>262</v>
      </c>
      <c r="E15" s="943" t="s">
        <v>2532</v>
      </c>
      <c r="F15" s="952"/>
      <c r="G15" s="943"/>
      <c r="H15" s="952"/>
      <c r="I15" s="943"/>
      <c r="J15" s="952"/>
      <c r="K15" s="943"/>
      <c r="L15" s="944" t="s">
        <v>262</v>
      </c>
      <c r="M15" s="943" t="s">
        <v>2642</v>
      </c>
      <c r="N15" s="952"/>
      <c r="O15" s="943"/>
      <c r="P15" s="952"/>
      <c r="Q15" s="943"/>
      <c r="R15" s="952"/>
      <c r="S15" s="943"/>
      <c r="T15" s="952"/>
      <c r="U15" s="943"/>
      <c r="V15" s="944" t="s">
        <v>262</v>
      </c>
      <c r="W15" s="943" t="s">
        <v>2643</v>
      </c>
      <c r="X15" s="944" t="s">
        <v>262</v>
      </c>
      <c r="Y15" s="943" t="s">
        <v>2644</v>
      </c>
      <c r="Z15" s="952"/>
      <c r="AA15" s="943"/>
      <c r="AB15" s="944" t="s">
        <v>262</v>
      </c>
      <c r="AC15" s="943" t="s">
        <v>2645</v>
      </c>
      <c r="AD15" s="944" t="s">
        <v>262</v>
      </c>
      <c r="AE15" s="943" t="s">
        <v>2646</v>
      </c>
      <c r="AF15" s="952"/>
      <c r="AG15" s="943"/>
      <c r="AH15" s="952"/>
      <c r="AI15" s="943"/>
      <c r="AJ15" s="944" t="s">
        <v>262</v>
      </c>
      <c r="AK15" s="943" t="s">
        <v>2647</v>
      </c>
      <c r="AL15" s="944" t="s">
        <v>262</v>
      </c>
      <c r="AM15" s="943" t="s">
        <v>2532</v>
      </c>
      <c r="AN15" s="945" t="s">
        <v>262</v>
      </c>
      <c r="AO15" s="946" t="s">
        <v>2629</v>
      </c>
      <c r="AP15" s="945" t="s">
        <v>262</v>
      </c>
      <c r="AQ15" s="946" t="s">
        <v>2648</v>
      </c>
      <c r="AR15" s="944" t="s">
        <v>262</v>
      </c>
      <c r="AS15" s="943" t="s">
        <v>2649</v>
      </c>
      <c r="AT15" s="944" t="s">
        <v>262</v>
      </c>
      <c r="AU15" s="943" t="s">
        <v>2648</v>
      </c>
      <c r="AV15" s="952"/>
      <c r="AW15" s="947"/>
      <c r="AY15" s="939"/>
      <c r="AZ15" s="939"/>
      <c r="BA15" s="939"/>
    </row>
    <row r="16" spans="1:53" s="940" customFormat="1" ht="110.15" customHeight="1" x14ac:dyDescent="0.25">
      <c r="A16" s="948"/>
      <c r="B16" s="949"/>
      <c r="C16" s="943"/>
      <c r="D16" s="944" t="s">
        <v>382</v>
      </c>
      <c r="E16" s="943" t="s">
        <v>2650</v>
      </c>
      <c r="F16" s="952"/>
      <c r="G16" s="943"/>
      <c r="H16" s="952"/>
      <c r="I16" s="943"/>
      <c r="J16" s="952"/>
      <c r="K16" s="943"/>
      <c r="L16" s="944" t="s">
        <v>382</v>
      </c>
      <c r="M16" s="943" t="s">
        <v>2651</v>
      </c>
      <c r="N16" s="952"/>
      <c r="O16" s="943"/>
      <c r="P16" s="952"/>
      <c r="Q16" s="943"/>
      <c r="R16" s="952"/>
      <c r="S16" s="943"/>
      <c r="T16" s="952"/>
      <c r="U16" s="943"/>
      <c r="V16" s="952"/>
      <c r="W16" s="943"/>
      <c r="X16" s="944" t="s">
        <v>382</v>
      </c>
      <c r="Y16" s="943" t="s">
        <v>2652</v>
      </c>
      <c r="Z16" s="952"/>
      <c r="AA16" s="943"/>
      <c r="AB16" s="944" t="s">
        <v>382</v>
      </c>
      <c r="AC16" s="943" t="s">
        <v>2653</v>
      </c>
      <c r="AD16" s="944" t="s">
        <v>382</v>
      </c>
      <c r="AE16" s="943" t="s">
        <v>2654</v>
      </c>
      <c r="AF16" s="952"/>
      <c r="AG16" s="943"/>
      <c r="AH16" s="952"/>
      <c r="AI16" s="943"/>
      <c r="AJ16" s="944" t="s">
        <v>382</v>
      </c>
      <c r="AK16" s="943" t="s">
        <v>2655</v>
      </c>
      <c r="AL16" s="952"/>
      <c r="AM16" s="943"/>
      <c r="AN16" s="945" t="s">
        <v>382</v>
      </c>
      <c r="AO16" s="946" t="s">
        <v>2641</v>
      </c>
      <c r="AP16" s="953"/>
      <c r="AQ16" s="953"/>
      <c r="AR16" s="944" t="s">
        <v>382</v>
      </c>
      <c r="AS16" s="943" t="s">
        <v>2656</v>
      </c>
      <c r="AT16" s="952"/>
      <c r="AU16" s="943"/>
      <c r="AV16" s="952"/>
      <c r="AW16" s="947"/>
      <c r="AY16" s="939"/>
      <c r="AZ16" s="939"/>
      <c r="BA16" s="939"/>
    </row>
    <row r="17" spans="1:53" s="940" customFormat="1" ht="110.15" customHeight="1" x14ac:dyDescent="0.35">
      <c r="A17" s="948"/>
      <c r="B17" s="942"/>
      <c r="C17" s="943"/>
      <c r="D17" s="944" t="s">
        <v>384</v>
      </c>
      <c r="E17" s="943" t="s">
        <v>2657</v>
      </c>
      <c r="F17" s="954"/>
      <c r="G17" s="943"/>
      <c r="H17" s="954"/>
      <c r="I17" s="943"/>
      <c r="J17" s="954"/>
      <c r="K17" s="943"/>
      <c r="L17" s="944" t="s">
        <v>384</v>
      </c>
      <c r="M17" s="943" t="s">
        <v>2658</v>
      </c>
      <c r="N17" s="954"/>
      <c r="O17" s="943"/>
      <c r="P17" s="954"/>
      <c r="Q17" s="943"/>
      <c r="R17" s="954"/>
      <c r="S17" s="943"/>
      <c r="T17" s="954"/>
      <c r="U17" s="943"/>
      <c r="V17" s="954"/>
      <c r="W17" s="943"/>
      <c r="X17" s="954"/>
      <c r="Y17" s="943"/>
      <c r="Z17" s="954"/>
      <c r="AA17" s="943"/>
      <c r="AB17" s="944" t="s">
        <v>384</v>
      </c>
      <c r="AC17" s="943" t="s">
        <v>2659</v>
      </c>
      <c r="AD17" s="944" t="s">
        <v>384</v>
      </c>
      <c r="AE17" s="943" t="s">
        <v>2660</v>
      </c>
      <c r="AF17" s="954"/>
      <c r="AG17" s="943"/>
      <c r="AH17" s="954"/>
      <c r="AI17" s="943"/>
      <c r="AJ17" s="944" t="s">
        <v>384</v>
      </c>
      <c r="AK17" s="943" t="s">
        <v>2661</v>
      </c>
      <c r="AL17" s="954"/>
      <c r="AM17" s="943"/>
      <c r="AN17" s="945" t="s">
        <v>384</v>
      </c>
      <c r="AO17" s="946" t="s">
        <v>2649</v>
      </c>
      <c r="AP17" s="953"/>
      <c r="AQ17" s="953"/>
      <c r="AR17" s="944" t="s">
        <v>384</v>
      </c>
      <c r="AS17" s="943" t="s">
        <v>2662</v>
      </c>
      <c r="AT17" s="954"/>
      <c r="AU17" s="943"/>
      <c r="AV17" s="954"/>
      <c r="AW17" s="947"/>
      <c r="AY17" s="939"/>
      <c r="AZ17" s="939"/>
      <c r="BA17" s="939"/>
    </row>
    <row r="18" spans="1:53" ht="110.15" customHeight="1" x14ac:dyDescent="0.35">
      <c r="A18" s="955"/>
      <c r="B18" s="942"/>
      <c r="C18" s="956"/>
      <c r="D18" s="942"/>
      <c r="E18" s="956"/>
      <c r="F18" s="942"/>
      <c r="G18" s="943"/>
      <c r="H18" s="942"/>
      <c r="I18" s="943"/>
      <c r="J18" s="942"/>
      <c r="K18" s="943"/>
      <c r="L18" s="942"/>
      <c r="M18" s="943"/>
      <c r="N18" s="942"/>
      <c r="O18" s="943"/>
      <c r="P18" s="942"/>
      <c r="Q18" s="943"/>
      <c r="R18" s="942"/>
      <c r="S18" s="943"/>
      <c r="T18" s="942"/>
      <c r="U18" s="943"/>
      <c r="V18" s="942"/>
      <c r="W18" s="943"/>
      <c r="X18" s="942"/>
      <c r="Y18" s="943"/>
      <c r="Z18" s="942"/>
      <c r="AA18" s="943"/>
      <c r="AB18" s="944" t="s">
        <v>386</v>
      </c>
      <c r="AC18" s="943" t="s">
        <v>2663</v>
      </c>
      <c r="AD18" s="942"/>
      <c r="AE18" s="943"/>
      <c r="AF18" s="942"/>
      <c r="AG18" s="943"/>
      <c r="AH18" s="942"/>
      <c r="AI18" s="943"/>
      <c r="AJ18" s="944" t="s">
        <v>386</v>
      </c>
      <c r="AK18" s="943" t="s">
        <v>2664</v>
      </c>
      <c r="AL18" s="942"/>
      <c r="AM18" s="943"/>
      <c r="AN18" s="945" t="s">
        <v>386</v>
      </c>
      <c r="AO18" s="946" t="s">
        <v>2656</v>
      </c>
      <c r="AP18" s="953"/>
      <c r="AQ18" s="953"/>
      <c r="AR18" s="944" t="s">
        <v>386</v>
      </c>
      <c r="AS18" s="943" t="s">
        <v>2665</v>
      </c>
      <c r="AT18" s="942"/>
      <c r="AU18" s="943"/>
      <c r="AV18" s="942"/>
      <c r="AW18" s="947"/>
    </row>
    <row r="19" spans="1:53" ht="110.15" customHeight="1" x14ac:dyDescent="0.35">
      <c r="A19" s="955"/>
      <c r="B19" s="942"/>
      <c r="C19" s="956"/>
      <c r="D19" s="942"/>
      <c r="E19" s="956"/>
      <c r="F19" s="942"/>
      <c r="G19" s="943"/>
      <c r="H19" s="942"/>
      <c r="I19" s="943"/>
      <c r="J19" s="942"/>
      <c r="K19" s="943"/>
      <c r="L19" s="942"/>
      <c r="M19" s="943"/>
      <c r="N19" s="942"/>
      <c r="O19" s="943"/>
      <c r="P19" s="942"/>
      <c r="Q19" s="943"/>
      <c r="R19" s="942"/>
      <c r="S19" s="943"/>
      <c r="T19" s="942"/>
      <c r="U19" s="943"/>
      <c r="V19" s="942"/>
      <c r="W19" s="943"/>
      <c r="X19" s="942"/>
      <c r="Y19" s="943"/>
      <c r="Z19" s="942"/>
      <c r="AA19" s="943"/>
      <c r="AB19" s="944" t="s">
        <v>1077</v>
      </c>
      <c r="AC19" s="943" t="s">
        <v>2666</v>
      </c>
      <c r="AD19" s="942"/>
      <c r="AE19" s="943"/>
      <c r="AF19" s="942"/>
      <c r="AG19" s="943"/>
      <c r="AH19" s="942"/>
      <c r="AI19" s="943"/>
      <c r="AJ19" s="944" t="s">
        <v>1077</v>
      </c>
      <c r="AK19" s="943" t="s">
        <v>2667</v>
      </c>
      <c r="AL19" s="942"/>
      <c r="AM19" s="943"/>
      <c r="AN19" s="945" t="s">
        <v>1077</v>
      </c>
      <c r="AO19" s="946" t="s">
        <v>2662</v>
      </c>
      <c r="AP19" s="953"/>
      <c r="AQ19" s="953"/>
      <c r="AR19" s="944" t="s">
        <v>1077</v>
      </c>
      <c r="AS19" s="943" t="s">
        <v>2668</v>
      </c>
      <c r="AT19" s="942"/>
      <c r="AU19" s="943"/>
      <c r="AV19" s="942"/>
      <c r="AW19" s="947"/>
    </row>
    <row r="20" spans="1:53" ht="110.15" customHeight="1" x14ac:dyDescent="0.25">
      <c r="A20" s="955"/>
      <c r="B20" s="949"/>
      <c r="C20" s="957"/>
      <c r="D20" s="949"/>
      <c r="E20" s="957"/>
      <c r="F20" s="949"/>
      <c r="G20" s="958"/>
      <c r="H20" s="949"/>
      <c r="I20" s="958"/>
      <c r="J20" s="949"/>
      <c r="K20" s="958"/>
      <c r="L20" s="949"/>
      <c r="M20" s="958"/>
      <c r="N20" s="949"/>
      <c r="O20" s="958"/>
      <c r="P20" s="949"/>
      <c r="Q20" s="958"/>
      <c r="R20" s="949"/>
      <c r="S20" s="958"/>
      <c r="T20" s="949"/>
      <c r="U20" s="958"/>
      <c r="V20" s="949"/>
      <c r="W20" s="958"/>
      <c r="X20" s="949"/>
      <c r="Y20" s="958"/>
      <c r="Z20" s="949"/>
      <c r="AA20" s="958"/>
      <c r="AB20" s="944" t="s">
        <v>1079</v>
      </c>
      <c r="AC20" s="943" t="s">
        <v>2669</v>
      </c>
      <c r="AD20" s="949"/>
      <c r="AE20" s="958"/>
      <c r="AF20" s="949"/>
      <c r="AG20" s="958"/>
      <c r="AH20" s="949"/>
      <c r="AI20" s="958"/>
      <c r="AJ20" s="944" t="s">
        <v>1079</v>
      </c>
      <c r="AK20" s="943" t="s">
        <v>2670</v>
      </c>
      <c r="AL20" s="949"/>
      <c r="AM20" s="958"/>
      <c r="AN20" s="945" t="s">
        <v>1079</v>
      </c>
      <c r="AO20" s="946" t="s">
        <v>2665</v>
      </c>
      <c r="AP20" s="953"/>
      <c r="AQ20" s="953"/>
      <c r="AR20" s="944">
        <v>18</v>
      </c>
      <c r="AS20" s="943" t="s">
        <v>2671</v>
      </c>
      <c r="AT20" s="949"/>
      <c r="AU20" s="958"/>
      <c r="AV20" s="949"/>
      <c r="AW20" s="959"/>
    </row>
    <row r="21" spans="1:53" ht="110.15" customHeight="1" x14ac:dyDescent="0.25">
      <c r="B21" s="949"/>
      <c r="C21" s="957"/>
      <c r="D21" s="949"/>
      <c r="E21" s="957"/>
      <c r="F21" s="949"/>
      <c r="G21" s="958"/>
      <c r="H21" s="949"/>
      <c r="I21" s="958"/>
      <c r="J21" s="949"/>
      <c r="K21" s="958"/>
      <c r="L21" s="949"/>
      <c r="M21" s="958"/>
      <c r="N21" s="949"/>
      <c r="O21" s="958"/>
      <c r="P21" s="949"/>
      <c r="Q21" s="958"/>
      <c r="R21" s="949"/>
      <c r="S21" s="958"/>
      <c r="T21" s="949"/>
      <c r="U21" s="958"/>
      <c r="V21" s="949"/>
      <c r="W21" s="958"/>
      <c r="X21" s="949"/>
      <c r="Y21" s="958"/>
      <c r="Z21" s="949"/>
      <c r="AA21" s="958"/>
      <c r="AB21" s="944" t="s">
        <v>1081</v>
      </c>
      <c r="AC21" s="943" t="s">
        <v>2672</v>
      </c>
      <c r="AD21" s="949"/>
      <c r="AE21" s="958"/>
      <c r="AF21" s="949"/>
      <c r="AG21" s="958"/>
      <c r="AH21" s="949"/>
      <c r="AI21" s="958"/>
      <c r="AJ21" s="944" t="s">
        <v>1081</v>
      </c>
      <c r="AK21" s="943" t="s">
        <v>2673</v>
      </c>
      <c r="AL21" s="949"/>
      <c r="AM21" s="958"/>
      <c r="AN21" s="945" t="s">
        <v>1081</v>
      </c>
      <c r="AO21" s="946" t="s">
        <v>2668</v>
      </c>
      <c r="AP21" s="953"/>
      <c r="AQ21" s="953"/>
      <c r="AR21" s="944">
        <v>19</v>
      </c>
      <c r="AS21" s="943" t="s">
        <v>2674</v>
      </c>
      <c r="AT21" s="949"/>
      <c r="AU21" s="958"/>
      <c r="AV21" s="949"/>
      <c r="AW21" s="959"/>
    </row>
    <row r="22" spans="1:53" ht="110.15" customHeight="1" x14ac:dyDescent="0.25">
      <c r="A22" s="941" t="s">
        <v>2496</v>
      </c>
      <c r="B22" s="949"/>
      <c r="C22" s="957"/>
      <c r="D22" s="949"/>
      <c r="E22" s="957"/>
      <c r="F22" s="949"/>
      <c r="G22" s="958"/>
      <c r="H22" s="949"/>
      <c r="I22" s="958"/>
      <c r="J22" s="949"/>
      <c r="K22" s="958"/>
      <c r="L22" s="949"/>
      <c r="M22" s="958"/>
      <c r="N22" s="949"/>
      <c r="O22" s="958"/>
      <c r="P22" s="949"/>
      <c r="Q22" s="958"/>
      <c r="R22" s="949"/>
      <c r="S22" s="958"/>
      <c r="T22" s="949"/>
      <c r="U22" s="958"/>
      <c r="V22" s="949"/>
      <c r="W22" s="958"/>
      <c r="X22" s="949"/>
      <c r="Y22" s="958"/>
      <c r="Z22" s="949"/>
      <c r="AA22" s="958"/>
      <c r="AB22" s="944" t="s">
        <v>1083</v>
      </c>
      <c r="AC22" s="943" t="s">
        <v>2675</v>
      </c>
      <c r="AD22" s="949"/>
      <c r="AE22" s="958"/>
      <c r="AF22" s="949"/>
      <c r="AG22" s="958"/>
      <c r="AH22" s="949"/>
      <c r="AI22" s="958"/>
      <c r="AJ22" s="944" t="s">
        <v>1083</v>
      </c>
      <c r="AK22" s="943" t="s">
        <v>2676</v>
      </c>
      <c r="AL22" s="949"/>
      <c r="AM22" s="958"/>
      <c r="AN22" s="953"/>
      <c r="AO22" s="953"/>
      <c r="AP22" s="953"/>
      <c r="AQ22" s="953"/>
      <c r="AR22" s="949"/>
      <c r="AS22" s="958"/>
      <c r="AT22" s="949"/>
      <c r="AU22" s="958"/>
      <c r="AV22" s="949"/>
      <c r="AW22" s="959"/>
    </row>
    <row r="23" spans="1:53" ht="110.15" customHeight="1" x14ac:dyDescent="0.25">
      <c r="A23" s="955"/>
      <c r="B23" s="949"/>
      <c r="C23" s="957"/>
      <c r="D23" s="949"/>
      <c r="E23" s="957"/>
      <c r="F23" s="949"/>
      <c r="G23" s="958"/>
      <c r="H23" s="949"/>
      <c r="I23" s="958"/>
      <c r="J23" s="949"/>
      <c r="K23" s="958"/>
      <c r="L23" s="949"/>
      <c r="M23" s="958"/>
      <c r="N23" s="949"/>
      <c r="O23" s="958"/>
      <c r="P23" s="949"/>
      <c r="Q23" s="958"/>
      <c r="R23" s="949"/>
      <c r="S23" s="958"/>
      <c r="T23" s="949"/>
      <c r="U23" s="958"/>
      <c r="V23" s="949"/>
      <c r="W23" s="958"/>
      <c r="X23" s="949"/>
      <c r="Y23" s="958"/>
      <c r="Z23" s="949"/>
      <c r="AA23" s="958"/>
      <c r="AB23" s="944" t="s">
        <v>1085</v>
      </c>
      <c r="AC23" s="943" t="s">
        <v>2532</v>
      </c>
      <c r="AD23" s="949"/>
      <c r="AE23" s="958"/>
      <c r="AF23" s="949"/>
      <c r="AG23" s="958"/>
      <c r="AH23" s="949"/>
      <c r="AI23" s="958"/>
      <c r="AJ23" s="944" t="s">
        <v>1085</v>
      </c>
      <c r="AK23" s="943" t="s">
        <v>2677</v>
      </c>
      <c r="AL23" s="949"/>
      <c r="AM23" s="958"/>
      <c r="AN23" s="953"/>
      <c r="AO23" s="953"/>
      <c r="AP23" s="953"/>
      <c r="AQ23" s="953"/>
      <c r="AR23" s="949"/>
      <c r="AS23" s="958"/>
      <c r="AT23" s="949"/>
      <c r="AU23" s="958"/>
      <c r="AV23" s="949"/>
      <c r="AW23" s="959"/>
    </row>
    <row r="24" spans="1:53" ht="110.15" customHeight="1" x14ac:dyDescent="0.25">
      <c r="A24" s="955"/>
      <c r="B24" s="949"/>
      <c r="C24" s="957"/>
      <c r="D24" s="949"/>
      <c r="E24" s="957"/>
      <c r="F24" s="949"/>
      <c r="G24" s="958"/>
      <c r="H24" s="949"/>
      <c r="I24" s="958"/>
      <c r="J24" s="949"/>
      <c r="K24" s="958"/>
      <c r="L24" s="949"/>
      <c r="M24" s="958"/>
      <c r="N24" s="949"/>
      <c r="O24" s="958"/>
      <c r="P24" s="949"/>
      <c r="Q24" s="958"/>
      <c r="R24" s="949"/>
      <c r="S24" s="958"/>
      <c r="T24" s="949"/>
      <c r="U24" s="958"/>
      <c r="V24" s="949"/>
      <c r="W24" s="958"/>
      <c r="X24" s="949"/>
      <c r="Y24" s="958"/>
      <c r="Z24" s="949"/>
      <c r="AA24" s="958"/>
      <c r="AB24" s="944" t="s">
        <v>1087</v>
      </c>
      <c r="AC24" s="943" t="s">
        <v>2678</v>
      </c>
      <c r="AD24" s="949"/>
      <c r="AE24" s="958"/>
      <c r="AF24" s="949"/>
      <c r="AG24" s="958"/>
      <c r="AH24" s="949"/>
      <c r="AI24" s="958"/>
      <c r="AJ24" s="944" t="s">
        <v>1087</v>
      </c>
      <c r="AK24" s="943" t="s">
        <v>2679</v>
      </c>
      <c r="AL24" s="949"/>
      <c r="AM24" s="958"/>
      <c r="AN24" s="953"/>
      <c r="AO24" s="953"/>
      <c r="AP24" s="953"/>
      <c r="AQ24" s="953"/>
      <c r="AR24" s="949"/>
      <c r="AS24" s="958"/>
      <c r="AT24" s="949"/>
      <c r="AU24" s="958"/>
      <c r="AV24" s="949"/>
      <c r="AW24" s="959"/>
    </row>
    <row r="25" spans="1:53" ht="110.15" customHeight="1" x14ac:dyDescent="0.25">
      <c r="A25" s="955"/>
      <c r="B25" s="949"/>
      <c r="C25" s="957"/>
      <c r="D25" s="949"/>
      <c r="E25" s="957"/>
      <c r="F25" s="949"/>
      <c r="G25" s="958"/>
      <c r="H25" s="949"/>
      <c r="I25" s="958"/>
      <c r="J25" s="949"/>
      <c r="K25" s="958"/>
      <c r="L25" s="949"/>
      <c r="M25" s="958"/>
      <c r="N25" s="949"/>
      <c r="O25" s="958"/>
      <c r="P25" s="949"/>
      <c r="Q25" s="958"/>
      <c r="R25" s="949"/>
      <c r="S25" s="958"/>
      <c r="T25" s="949"/>
      <c r="U25" s="958"/>
      <c r="V25" s="949"/>
      <c r="W25" s="958"/>
      <c r="X25" s="949"/>
      <c r="Y25" s="958"/>
      <c r="Z25" s="949"/>
      <c r="AA25" s="958"/>
      <c r="AB25" s="944" t="s">
        <v>1089</v>
      </c>
      <c r="AC25" s="943" t="s">
        <v>2680</v>
      </c>
      <c r="AD25" s="949"/>
      <c r="AE25" s="958"/>
      <c r="AF25" s="949"/>
      <c r="AG25" s="958"/>
      <c r="AH25" s="949"/>
      <c r="AI25" s="958"/>
      <c r="AJ25" s="944" t="s">
        <v>1089</v>
      </c>
      <c r="AK25" s="943" t="s">
        <v>1062</v>
      </c>
      <c r="AL25" s="949"/>
      <c r="AM25" s="958"/>
      <c r="AN25" s="953"/>
      <c r="AO25" s="953"/>
      <c r="AP25" s="953"/>
      <c r="AQ25" s="953"/>
      <c r="AR25" s="949"/>
      <c r="AS25" s="958"/>
      <c r="AT25" s="949"/>
      <c r="AU25" s="958"/>
      <c r="AV25" s="949"/>
      <c r="AW25" s="959"/>
    </row>
    <row r="26" spans="1:53" ht="110.15" customHeight="1" x14ac:dyDescent="0.25">
      <c r="A26" s="955"/>
      <c r="B26" s="949"/>
      <c r="C26" s="957"/>
      <c r="D26" s="949"/>
      <c r="E26" s="957"/>
      <c r="F26" s="949"/>
      <c r="G26" s="958"/>
      <c r="H26" s="949"/>
      <c r="I26" s="958"/>
      <c r="J26" s="949"/>
      <c r="K26" s="958"/>
      <c r="L26" s="949"/>
      <c r="M26" s="958"/>
      <c r="N26" s="949"/>
      <c r="O26" s="958"/>
      <c r="P26" s="949"/>
      <c r="Q26" s="958"/>
      <c r="R26" s="949"/>
      <c r="S26" s="958"/>
      <c r="T26" s="949"/>
      <c r="U26" s="958"/>
      <c r="V26" s="949"/>
      <c r="W26" s="958"/>
      <c r="X26" s="949"/>
      <c r="Y26" s="958"/>
      <c r="Z26" s="949"/>
      <c r="AA26" s="958"/>
      <c r="AB26" s="944" t="s">
        <v>1090</v>
      </c>
      <c r="AC26" s="943" t="s">
        <v>2681</v>
      </c>
      <c r="AD26" s="949"/>
      <c r="AE26" s="958"/>
      <c r="AF26" s="949"/>
      <c r="AG26" s="958"/>
      <c r="AH26" s="949"/>
      <c r="AI26" s="958"/>
      <c r="AJ26" s="944" t="s">
        <v>1090</v>
      </c>
      <c r="AK26" s="943" t="s">
        <v>2682</v>
      </c>
      <c r="AL26" s="949"/>
      <c r="AM26" s="958"/>
      <c r="AN26" s="953"/>
      <c r="AO26" s="953"/>
      <c r="AP26" s="953"/>
      <c r="AQ26" s="953"/>
      <c r="AR26" s="949"/>
      <c r="AS26" s="958"/>
      <c r="AT26" s="949"/>
      <c r="AU26" s="958"/>
      <c r="AV26" s="949"/>
      <c r="AW26" s="959"/>
    </row>
    <row r="27" spans="1:53" ht="110.15" customHeight="1" x14ac:dyDescent="0.25">
      <c r="A27" s="955"/>
      <c r="B27" s="949"/>
      <c r="C27" s="957"/>
      <c r="D27" s="949"/>
      <c r="E27" s="957"/>
      <c r="F27" s="949"/>
      <c r="G27" s="958"/>
      <c r="H27" s="949"/>
      <c r="I27" s="958"/>
      <c r="J27" s="949"/>
      <c r="K27" s="958"/>
      <c r="L27" s="949"/>
      <c r="M27" s="958"/>
      <c r="N27" s="949"/>
      <c r="O27" s="958"/>
      <c r="P27" s="949"/>
      <c r="Q27" s="958"/>
      <c r="R27" s="949"/>
      <c r="S27" s="958"/>
      <c r="T27" s="949"/>
      <c r="U27" s="958"/>
      <c r="V27" s="949"/>
      <c r="W27" s="958"/>
      <c r="X27" s="949"/>
      <c r="Y27" s="958"/>
      <c r="Z27" s="949"/>
      <c r="AA27" s="958"/>
      <c r="AB27" s="944" t="s">
        <v>1502</v>
      </c>
      <c r="AC27" s="943" t="s">
        <v>2683</v>
      </c>
      <c r="AD27" s="949"/>
      <c r="AE27" s="958"/>
      <c r="AF27" s="949"/>
      <c r="AG27" s="958"/>
      <c r="AH27" s="949"/>
      <c r="AI27" s="958"/>
      <c r="AJ27" s="944" t="s">
        <v>1502</v>
      </c>
      <c r="AK27" s="943" t="s">
        <v>2684</v>
      </c>
      <c r="AL27" s="949"/>
      <c r="AM27" s="958"/>
      <c r="AN27" s="953"/>
      <c r="AO27" s="953"/>
      <c r="AP27" s="953"/>
      <c r="AQ27" s="953"/>
      <c r="AR27" s="949"/>
      <c r="AS27" s="958"/>
      <c r="AT27" s="949"/>
      <c r="AU27" s="958"/>
      <c r="AV27" s="949"/>
      <c r="AW27" s="959"/>
    </row>
    <row r="28" spans="1:53" ht="110.15" customHeight="1" x14ac:dyDescent="0.35">
      <c r="A28" s="955"/>
      <c r="B28" s="949"/>
      <c r="C28" s="957"/>
      <c r="D28" s="949"/>
      <c r="E28" s="957"/>
      <c r="F28" s="949"/>
      <c r="G28" s="958"/>
      <c r="H28" s="949"/>
      <c r="I28" s="958"/>
      <c r="J28" s="949"/>
      <c r="K28" s="958"/>
      <c r="L28" s="949"/>
      <c r="M28" s="958"/>
      <c r="N28" s="949"/>
      <c r="O28" s="958"/>
      <c r="P28" s="949"/>
      <c r="Q28" s="958"/>
      <c r="R28" s="949"/>
      <c r="S28" s="958"/>
      <c r="T28" s="949"/>
      <c r="U28" s="958"/>
      <c r="V28" s="949"/>
      <c r="W28" s="958"/>
      <c r="X28" s="949"/>
      <c r="Y28" s="958"/>
      <c r="Z28" s="949"/>
      <c r="AA28" s="958"/>
      <c r="AB28" s="944">
        <v>23</v>
      </c>
      <c r="AC28" s="943" t="s">
        <v>2685</v>
      </c>
      <c r="AD28" s="942"/>
      <c r="AE28" s="958"/>
      <c r="AF28" s="942"/>
      <c r="AG28" s="958"/>
      <c r="AH28" s="942"/>
      <c r="AI28" s="958"/>
      <c r="AJ28" s="944" t="s">
        <v>1504</v>
      </c>
      <c r="AK28" s="943" t="s">
        <v>2686</v>
      </c>
      <c r="AL28" s="949"/>
      <c r="AM28" s="958"/>
      <c r="AN28" s="953"/>
      <c r="AO28" s="953"/>
      <c r="AP28" s="953"/>
      <c r="AQ28" s="953"/>
      <c r="AR28" s="949"/>
      <c r="AS28" s="958"/>
      <c r="AT28" s="942"/>
      <c r="AU28" s="958"/>
      <c r="AV28" s="942"/>
      <c r="AW28" s="959"/>
    </row>
    <row r="29" spans="1:53" ht="110.15" customHeight="1" x14ac:dyDescent="0.35">
      <c r="A29" s="955"/>
      <c r="B29" s="949"/>
      <c r="C29" s="957"/>
      <c r="D29" s="949"/>
      <c r="E29" s="957"/>
      <c r="F29" s="949"/>
      <c r="G29" s="958"/>
      <c r="H29" s="949"/>
      <c r="I29" s="958"/>
      <c r="J29" s="949"/>
      <c r="K29" s="958"/>
      <c r="L29" s="949"/>
      <c r="M29" s="958"/>
      <c r="N29" s="949"/>
      <c r="O29" s="958"/>
      <c r="P29" s="949"/>
      <c r="Q29" s="958"/>
      <c r="R29" s="949"/>
      <c r="S29" s="958"/>
      <c r="T29" s="949"/>
      <c r="U29" s="958"/>
      <c r="V29" s="949"/>
      <c r="W29" s="958"/>
      <c r="X29" s="949"/>
      <c r="Y29" s="958"/>
      <c r="Z29" s="949"/>
      <c r="AA29" s="958"/>
      <c r="AB29" s="949"/>
      <c r="AC29" s="943"/>
      <c r="AD29" s="942"/>
      <c r="AE29" s="958"/>
      <c r="AF29" s="942"/>
      <c r="AG29" s="958"/>
      <c r="AH29" s="942"/>
      <c r="AI29" s="958"/>
      <c r="AJ29" s="944" t="s">
        <v>1506</v>
      </c>
      <c r="AK29" s="943" t="s">
        <v>2687</v>
      </c>
      <c r="AL29" s="949"/>
      <c r="AM29" s="958"/>
      <c r="AN29" s="953"/>
      <c r="AO29" s="953"/>
      <c r="AP29" s="953"/>
      <c r="AQ29" s="953"/>
      <c r="AR29" s="949"/>
      <c r="AS29" s="958"/>
      <c r="AT29" s="942"/>
      <c r="AU29" s="958"/>
      <c r="AV29" s="942"/>
      <c r="AW29" s="959"/>
    </row>
    <row r="30" spans="1:53" ht="110.15" customHeight="1" x14ac:dyDescent="0.35">
      <c r="A30" s="955"/>
      <c r="B30" s="949"/>
      <c r="C30" s="957"/>
      <c r="D30" s="949"/>
      <c r="E30" s="957"/>
      <c r="F30" s="949"/>
      <c r="G30" s="958"/>
      <c r="H30" s="949"/>
      <c r="I30" s="958"/>
      <c r="J30" s="949"/>
      <c r="K30" s="958"/>
      <c r="L30" s="949"/>
      <c r="M30" s="958"/>
      <c r="N30" s="949"/>
      <c r="O30" s="958"/>
      <c r="P30" s="949"/>
      <c r="Q30" s="958"/>
      <c r="R30" s="949"/>
      <c r="S30" s="958"/>
      <c r="T30" s="949"/>
      <c r="U30" s="958"/>
      <c r="V30" s="949"/>
      <c r="W30" s="958"/>
      <c r="X30" s="949"/>
      <c r="Y30" s="958"/>
      <c r="Z30" s="949"/>
      <c r="AA30" s="958"/>
      <c r="AB30" s="949"/>
      <c r="AC30" s="943"/>
      <c r="AD30" s="942"/>
      <c r="AE30" s="958"/>
      <c r="AF30" s="942"/>
      <c r="AG30" s="958"/>
      <c r="AH30" s="942"/>
      <c r="AI30" s="958"/>
      <c r="AJ30" s="944" t="s">
        <v>1508</v>
      </c>
      <c r="AK30" s="943" t="s">
        <v>2688</v>
      </c>
      <c r="AL30" s="949"/>
      <c r="AM30" s="958"/>
      <c r="AN30" s="953"/>
      <c r="AO30" s="953"/>
      <c r="AP30" s="953"/>
      <c r="AQ30" s="953"/>
      <c r="AR30" s="949"/>
      <c r="AS30" s="958"/>
      <c r="AT30" s="942"/>
      <c r="AU30" s="958"/>
      <c r="AV30" s="942"/>
      <c r="AW30" s="959"/>
    </row>
    <row r="31" spans="1:53" ht="110.15" customHeight="1" thickBot="1" x14ac:dyDescent="0.4">
      <c r="A31" s="960"/>
      <c r="B31" s="961"/>
      <c r="C31" s="962"/>
      <c r="D31" s="961"/>
      <c r="E31" s="962"/>
      <c r="F31" s="961"/>
      <c r="G31" s="963"/>
      <c r="H31" s="961"/>
      <c r="I31" s="963"/>
      <c r="J31" s="961"/>
      <c r="K31" s="963"/>
      <c r="L31" s="961"/>
      <c r="M31" s="963"/>
      <c r="N31" s="961"/>
      <c r="O31" s="963"/>
      <c r="P31" s="961"/>
      <c r="Q31" s="963"/>
      <c r="R31" s="961"/>
      <c r="S31" s="963"/>
      <c r="T31" s="961"/>
      <c r="U31" s="963"/>
      <c r="V31" s="961"/>
      <c r="W31" s="963"/>
      <c r="X31" s="961"/>
      <c r="Y31" s="963"/>
      <c r="Z31" s="961"/>
      <c r="AA31" s="963"/>
      <c r="AB31" s="961"/>
      <c r="AC31" s="963"/>
      <c r="AD31" s="965"/>
      <c r="AE31" s="963"/>
      <c r="AF31" s="965"/>
      <c r="AG31" s="963"/>
      <c r="AH31" s="965"/>
      <c r="AI31" s="963"/>
      <c r="AJ31" s="1060" t="s">
        <v>1510</v>
      </c>
      <c r="AK31" s="964" t="s">
        <v>2689</v>
      </c>
      <c r="AL31" s="963"/>
      <c r="AM31" s="963"/>
      <c r="AN31" s="963"/>
      <c r="AO31" s="963"/>
      <c r="AP31" s="963"/>
      <c r="AQ31" s="963"/>
      <c r="AR31" s="963"/>
      <c r="AS31" s="963"/>
      <c r="AT31" s="965"/>
      <c r="AU31" s="963"/>
      <c r="AV31" s="965"/>
      <c r="AW31" s="966"/>
    </row>
  </sheetData>
  <mergeCells count="71">
    <mergeCell ref="A1:AW1"/>
    <mergeCell ref="D2:E2"/>
    <mergeCell ref="F2:G2"/>
    <mergeCell ref="H2:I2"/>
    <mergeCell ref="L2:M2"/>
    <mergeCell ref="N2:O2"/>
    <mergeCell ref="P2:Q2"/>
    <mergeCell ref="R2:S2"/>
    <mergeCell ref="T2:U2"/>
    <mergeCell ref="V2:W2"/>
    <mergeCell ref="AT2:AU2"/>
    <mergeCell ref="X2:Y2"/>
    <mergeCell ref="Z2:AA2"/>
    <mergeCell ref="AB2:AC2"/>
    <mergeCell ref="AD2:AE2"/>
    <mergeCell ref="AF2:AG2"/>
    <mergeCell ref="AV2:AW2"/>
    <mergeCell ref="B4:C4"/>
    <mergeCell ref="D4:E4"/>
    <mergeCell ref="F4:G4"/>
    <mergeCell ref="H4:I4"/>
    <mergeCell ref="J4:K4"/>
    <mergeCell ref="L4:M4"/>
    <mergeCell ref="N4:O4"/>
    <mergeCell ref="P4:Q4"/>
    <mergeCell ref="R4:S4"/>
    <mergeCell ref="AJ2:AK2"/>
    <mergeCell ref="AL2:AM2"/>
    <mergeCell ref="AN2:AO2"/>
    <mergeCell ref="AP2:AQ2"/>
    <mergeCell ref="AR2:AS2"/>
    <mergeCell ref="T4:U4"/>
    <mergeCell ref="V4:W4"/>
    <mergeCell ref="X4:Y4"/>
    <mergeCell ref="Z4:AA4"/>
    <mergeCell ref="AB4:AC4"/>
    <mergeCell ref="AR4:AS4"/>
    <mergeCell ref="AP4:AQ4"/>
    <mergeCell ref="AH2:AI2"/>
    <mergeCell ref="AD4:AE4"/>
    <mergeCell ref="AT4:AU4"/>
    <mergeCell ref="AV4:AW4"/>
    <mergeCell ref="B5:C5"/>
    <mergeCell ref="D5:E5"/>
    <mergeCell ref="F5:G5"/>
    <mergeCell ref="H5:I5"/>
    <mergeCell ref="J5:K5"/>
    <mergeCell ref="L5:M5"/>
    <mergeCell ref="N5:O5"/>
    <mergeCell ref="AF4:AG4"/>
    <mergeCell ref="AH4:AI4"/>
    <mergeCell ref="AJ4:AK4"/>
    <mergeCell ref="AL4:AM4"/>
    <mergeCell ref="AN4:AO4"/>
    <mergeCell ref="Z5:AA5"/>
    <mergeCell ref="AB5:AC5"/>
    <mergeCell ref="AD5:AE5"/>
    <mergeCell ref="AF5:AG5"/>
    <mergeCell ref="AH5:AI5"/>
    <mergeCell ref="P5:Q5"/>
    <mergeCell ref="R5:S5"/>
    <mergeCell ref="T5:U5"/>
    <mergeCell ref="V5:W5"/>
    <mergeCell ref="X5:Y5"/>
    <mergeCell ref="AV5:AW5"/>
    <mergeCell ref="AJ5:AK5"/>
    <mergeCell ref="AN5:AO5"/>
    <mergeCell ref="AP5:AQ5"/>
    <mergeCell ref="AR5:AS5"/>
    <mergeCell ref="AT5:AU5"/>
    <mergeCell ref="AL5:AM5"/>
  </mergeCells>
  <hyperlinks>
    <hyperlink ref="N4:O4" location="'06'!A1" display="'06'!A1" xr:uid="{929C4D3A-C1D1-4DE9-9019-60AAE4CC6E6E}"/>
    <hyperlink ref="P4:Q4" location="'07'!A1" display="'07'!A1" xr:uid="{0FEBECB5-BDB4-4E5A-B494-7A67240A7093}"/>
    <hyperlink ref="R4:S4" location="'08'!A1" display="'08'!A1" xr:uid="{E06E57F6-56F2-4DD3-8BA1-3D01DD5EDB26}"/>
    <hyperlink ref="T4:U4" location="'09'!A1" display="'09'!A1" xr:uid="{BE290A4E-3883-4401-9622-B43C3710FD4E}"/>
    <hyperlink ref="V4:W4" location="'10'!A1" display="'10'!A1" xr:uid="{5A52BE14-1D64-4CCD-B098-7A008740E392}"/>
    <hyperlink ref="X4:Y4" location="'11'!A1" display="'11'!A1" xr:uid="{98CC977D-193D-42DF-8081-FF2EE6A7B64F}"/>
    <hyperlink ref="Z4:AA4" location="'12'!A1" display="'12'!A1" xr:uid="{1654F98C-8B8F-41F0-8250-7A019187CA87}"/>
    <hyperlink ref="AB4:AC4" location="'13'!A1" display="'13'!A1" xr:uid="{780A7FF4-2A57-46CF-A44A-FC2E9787E820}"/>
    <hyperlink ref="AD4:AE4" location="'14'!A1" display="'14'!A1" xr:uid="{DA0BD9A4-6188-4635-8393-D0039F9D6BD2}"/>
    <hyperlink ref="AF4:AG4" location="'15'!A1" display="'15'!A1" xr:uid="{AA3064FB-6217-4A3D-8F7D-42CF1334C32B}"/>
    <hyperlink ref="AH4:AI4" location="'16'!A1" display="'16'!A1" xr:uid="{A87819E4-962E-47A5-9987-27D5122D58F7}"/>
    <hyperlink ref="AL4:AM4" location="'18'!A1" display="'18'!A1" xr:uid="{FA95D492-0C3C-49D5-BC98-B3EF6C409F84}"/>
    <hyperlink ref="AJ4:AK4" location="'17'!A1" display="'17'!A1" xr:uid="{D9DDE81B-F5C8-42D1-8E8B-264A51CE9D30}"/>
    <hyperlink ref="AN4:AO4" location="'18'!A1" display="'18'!A1" xr:uid="{DF1926EB-572D-45AF-8500-97830CDB9E42}"/>
    <hyperlink ref="AP4:AQ4" location="'18'!A1" display="'18'!A1" xr:uid="{4EE1F1BF-F139-453A-B9A0-78FE180F3302}"/>
    <hyperlink ref="A2:D2" location="'TMC Level 1 - Fleet Type'!A1" display="LEVEL 1" xr:uid="{C1C892C7-AF24-4D96-9958-03FDD3C1B131}"/>
  </hyperlinks>
  <pageMargins left="0.7" right="0.7" top="0.75" bottom="0.75" header="0.3" footer="0.3"/>
  <customProperties>
    <customPr name="EpmWorksheetKeyString_GUID" r:id="rId1"/>
  </customProperties>
  <ignoredErrors>
    <ignoredError sqref="B4:AW31"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98BC2-4C0C-4CD8-B89F-AC619F1E9F3F}">
  <dimension ref="A1:I194"/>
  <sheetViews>
    <sheetView showGridLines="0" zoomScale="70" zoomScaleNormal="70" workbookViewId="0">
      <selection activeCell="Q26" sqref="Q26"/>
    </sheetView>
  </sheetViews>
  <sheetFormatPr defaultRowHeight="14.5" x14ac:dyDescent="0.35"/>
  <cols>
    <col min="1" max="1" width="13.54296875" style="96" bestFit="1" customWidth="1"/>
    <col min="2" max="2" width="18.54296875" style="95" customWidth="1"/>
    <col min="3" max="3" width="13.54296875" style="96" bestFit="1" customWidth="1"/>
    <col min="4" max="4" width="30.1796875" style="95" bestFit="1" customWidth="1"/>
    <col min="5" max="5" width="13.54296875" style="95" bestFit="1" customWidth="1"/>
    <col min="6" max="6" width="39.54296875" style="95" customWidth="1"/>
    <col min="7" max="7" width="13.54296875" style="96" bestFit="1" customWidth="1"/>
    <col min="8" max="8" width="39.26953125" style="95" customWidth="1"/>
    <col min="9" max="9" width="15" style="96" bestFit="1" customWidth="1"/>
    <col min="10" max="256" width="8.81640625" style="62"/>
    <col min="257" max="257" width="13.54296875" style="62" bestFit="1" customWidth="1"/>
    <col min="258" max="258" width="18.54296875" style="62" customWidth="1"/>
    <col min="259" max="259" width="13.54296875" style="62" bestFit="1" customWidth="1"/>
    <col min="260" max="260" width="30.1796875" style="62" bestFit="1" customWidth="1"/>
    <col min="261" max="261" width="13.54296875" style="62" bestFit="1" customWidth="1"/>
    <col min="262" max="262" width="39.54296875" style="62" customWidth="1"/>
    <col min="263" max="263" width="13.54296875" style="62" bestFit="1" customWidth="1"/>
    <col min="264" max="264" width="39.26953125" style="62" customWidth="1"/>
    <col min="265" max="265" width="15" style="62" bestFit="1" customWidth="1"/>
    <col min="266" max="512" width="8.81640625" style="62"/>
    <col min="513" max="513" width="13.54296875" style="62" bestFit="1" customWidth="1"/>
    <col min="514" max="514" width="18.54296875" style="62" customWidth="1"/>
    <col min="515" max="515" width="13.54296875" style="62" bestFit="1" customWidth="1"/>
    <col min="516" max="516" width="30.1796875" style="62" bestFit="1" customWidth="1"/>
    <col min="517" max="517" width="13.54296875" style="62" bestFit="1" customWidth="1"/>
    <col min="518" max="518" width="39.54296875" style="62" customWidth="1"/>
    <col min="519" max="519" width="13.54296875" style="62" bestFit="1" customWidth="1"/>
    <col min="520" max="520" width="39.26953125" style="62" customWidth="1"/>
    <col min="521" max="521" width="15" style="62" bestFit="1" customWidth="1"/>
    <col min="522" max="768" width="8.81640625" style="62"/>
    <col min="769" max="769" width="13.54296875" style="62" bestFit="1" customWidth="1"/>
    <col min="770" max="770" width="18.54296875" style="62" customWidth="1"/>
    <col min="771" max="771" width="13.54296875" style="62" bestFit="1" customWidth="1"/>
    <col min="772" max="772" width="30.1796875" style="62" bestFit="1" customWidth="1"/>
    <col min="773" max="773" width="13.54296875" style="62" bestFit="1" customWidth="1"/>
    <col min="774" max="774" width="39.54296875" style="62" customWidth="1"/>
    <col min="775" max="775" width="13.54296875" style="62" bestFit="1" customWidth="1"/>
    <col min="776" max="776" width="39.26953125" style="62" customWidth="1"/>
    <col min="777" max="777" width="15" style="62" bestFit="1" customWidth="1"/>
    <col min="778" max="1024" width="8.81640625" style="62"/>
    <col min="1025" max="1025" width="13.54296875" style="62" bestFit="1" customWidth="1"/>
    <col min="1026" max="1026" width="18.54296875" style="62" customWidth="1"/>
    <col min="1027" max="1027" width="13.54296875" style="62" bestFit="1" customWidth="1"/>
    <col min="1028" max="1028" width="30.1796875" style="62" bestFit="1" customWidth="1"/>
    <col min="1029" max="1029" width="13.54296875" style="62" bestFit="1" customWidth="1"/>
    <col min="1030" max="1030" width="39.54296875" style="62" customWidth="1"/>
    <col min="1031" max="1031" width="13.54296875" style="62" bestFit="1" customWidth="1"/>
    <col min="1032" max="1032" width="39.26953125" style="62" customWidth="1"/>
    <col min="1033" max="1033" width="15" style="62" bestFit="1" customWidth="1"/>
    <col min="1034" max="1280" width="8.81640625" style="62"/>
    <col min="1281" max="1281" width="13.54296875" style="62" bestFit="1" customWidth="1"/>
    <col min="1282" max="1282" width="18.54296875" style="62" customWidth="1"/>
    <col min="1283" max="1283" width="13.54296875" style="62" bestFit="1" customWidth="1"/>
    <col min="1284" max="1284" width="30.1796875" style="62" bestFit="1" customWidth="1"/>
    <col min="1285" max="1285" width="13.54296875" style="62" bestFit="1" customWidth="1"/>
    <col min="1286" max="1286" width="39.54296875" style="62" customWidth="1"/>
    <col min="1287" max="1287" width="13.54296875" style="62" bestFit="1" customWidth="1"/>
    <col min="1288" max="1288" width="39.26953125" style="62" customWidth="1"/>
    <col min="1289" max="1289" width="15" style="62" bestFit="1" customWidth="1"/>
    <col min="1290" max="1536" width="8.81640625" style="62"/>
    <col min="1537" max="1537" width="13.54296875" style="62" bestFit="1" customWidth="1"/>
    <col min="1538" max="1538" width="18.54296875" style="62" customWidth="1"/>
    <col min="1539" max="1539" width="13.54296875" style="62" bestFit="1" customWidth="1"/>
    <col min="1540" max="1540" width="30.1796875" style="62" bestFit="1" customWidth="1"/>
    <col min="1541" max="1541" width="13.54296875" style="62" bestFit="1" customWidth="1"/>
    <col min="1542" max="1542" width="39.54296875" style="62" customWidth="1"/>
    <col min="1543" max="1543" width="13.54296875" style="62" bestFit="1" customWidth="1"/>
    <col min="1544" max="1544" width="39.26953125" style="62" customWidth="1"/>
    <col min="1545" max="1545" width="15" style="62" bestFit="1" customWidth="1"/>
    <col min="1546" max="1792" width="8.81640625" style="62"/>
    <col min="1793" max="1793" width="13.54296875" style="62" bestFit="1" customWidth="1"/>
    <col min="1794" max="1794" width="18.54296875" style="62" customWidth="1"/>
    <col min="1795" max="1795" width="13.54296875" style="62" bestFit="1" customWidth="1"/>
    <col min="1796" max="1796" width="30.1796875" style="62" bestFit="1" customWidth="1"/>
    <col min="1797" max="1797" width="13.54296875" style="62" bestFit="1" customWidth="1"/>
    <col min="1798" max="1798" width="39.54296875" style="62" customWidth="1"/>
    <col min="1799" max="1799" width="13.54296875" style="62" bestFit="1" customWidth="1"/>
    <col min="1800" max="1800" width="39.26953125" style="62" customWidth="1"/>
    <col min="1801" max="1801" width="15" style="62" bestFit="1" customWidth="1"/>
    <col min="1802" max="2048" width="8.81640625" style="62"/>
    <col min="2049" max="2049" width="13.54296875" style="62" bestFit="1" customWidth="1"/>
    <col min="2050" max="2050" width="18.54296875" style="62" customWidth="1"/>
    <col min="2051" max="2051" width="13.54296875" style="62" bestFit="1" customWidth="1"/>
    <col min="2052" max="2052" width="30.1796875" style="62" bestFit="1" customWidth="1"/>
    <col min="2053" max="2053" width="13.54296875" style="62" bestFit="1" customWidth="1"/>
    <col min="2054" max="2054" width="39.54296875" style="62" customWidth="1"/>
    <col min="2055" max="2055" width="13.54296875" style="62" bestFit="1" customWidth="1"/>
    <col min="2056" max="2056" width="39.26953125" style="62" customWidth="1"/>
    <col min="2057" max="2057" width="15" style="62" bestFit="1" customWidth="1"/>
    <col min="2058" max="2304" width="8.81640625" style="62"/>
    <col min="2305" max="2305" width="13.54296875" style="62" bestFit="1" customWidth="1"/>
    <col min="2306" max="2306" width="18.54296875" style="62" customWidth="1"/>
    <col min="2307" max="2307" width="13.54296875" style="62" bestFit="1" customWidth="1"/>
    <col min="2308" max="2308" width="30.1796875" style="62" bestFit="1" customWidth="1"/>
    <col min="2309" max="2309" width="13.54296875" style="62" bestFit="1" customWidth="1"/>
    <col min="2310" max="2310" width="39.54296875" style="62" customWidth="1"/>
    <col min="2311" max="2311" width="13.54296875" style="62" bestFit="1" customWidth="1"/>
    <col min="2312" max="2312" width="39.26953125" style="62" customWidth="1"/>
    <col min="2313" max="2313" width="15" style="62" bestFit="1" customWidth="1"/>
    <col min="2314" max="2560" width="8.81640625" style="62"/>
    <col min="2561" max="2561" width="13.54296875" style="62" bestFit="1" customWidth="1"/>
    <col min="2562" max="2562" width="18.54296875" style="62" customWidth="1"/>
    <col min="2563" max="2563" width="13.54296875" style="62" bestFit="1" customWidth="1"/>
    <col min="2564" max="2564" width="30.1796875" style="62" bestFit="1" customWidth="1"/>
    <col min="2565" max="2565" width="13.54296875" style="62" bestFit="1" customWidth="1"/>
    <col min="2566" max="2566" width="39.54296875" style="62" customWidth="1"/>
    <col min="2567" max="2567" width="13.54296875" style="62" bestFit="1" customWidth="1"/>
    <col min="2568" max="2568" width="39.26953125" style="62" customWidth="1"/>
    <col min="2569" max="2569" width="15" style="62" bestFit="1" customWidth="1"/>
    <col min="2570" max="2816" width="8.81640625" style="62"/>
    <col min="2817" max="2817" width="13.54296875" style="62" bestFit="1" customWidth="1"/>
    <col min="2818" max="2818" width="18.54296875" style="62" customWidth="1"/>
    <col min="2819" max="2819" width="13.54296875" style="62" bestFit="1" customWidth="1"/>
    <col min="2820" max="2820" width="30.1796875" style="62" bestFit="1" customWidth="1"/>
    <col min="2821" max="2821" width="13.54296875" style="62" bestFit="1" customWidth="1"/>
    <col min="2822" max="2822" width="39.54296875" style="62" customWidth="1"/>
    <col min="2823" max="2823" width="13.54296875" style="62" bestFit="1" customWidth="1"/>
    <col min="2824" max="2824" width="39.26953125" style="62" customWidth="1"/>
    <col min="2825" max="2825" width="15" style="62" bestFit="1" customWidth="1"/>
    <col min="2826" max="3072" width="8.81640625" style="62"/>
    <col min="3073" max="3073" width="13.54296875" style="62" bestFit="1" customWidth="1"/>
    <col min="3074" max="3074" width="18.54296875" style="62" customWidth="1"/>
    <col min="3075" max="3075" width="13.54296875" style="62" bestFit="1" customWidth="1"/>
    <col min="3076" max="3076" width="30.1796875" style="62" bestFit="1" customWidth="1"/>
    <col min="3077" max="3077" width="13.54296875" style="62" bestFit="1" customWidth="1"/>
    <col min="3078" max="3078" width="39.54296875" style="62" customWidth="1"/>
    <col min="3079" max="3079" width="13.54296875" style="62" bestFit="1" customWidth="1"/>
    <col min="3080" max="3080" width="39.26953125" style="62" customWidth="1"/>
    <col min="3081" max="3081" width="15" style="62" bestFit="1" customWidth="1"/>
    <col min="3082" max="3328" width="8.81640625" style="62"/>
    <col min="3329" max="3329" width="13.54296875" style="62" bestFit="1" customWidth="1"/>
    <col min="3330" max="3330" width="18.54296875" style="62" customWidth="1"/>
    <col min="3331" max="3331" width="13.54296875" style="62" bestFit="1" customWidth="1"/>
    <col min="3332" max="3332" width="30.1796875" style="62" bestFit="1" customWidth="1"/>
    <col min="3333" max="3333" width="13.54296875" style="62" bestFit="1" customWidth="1"/>
    <col min="3334" max="3334" width="39.54296875" style="62" customWidth="1"/>
    <col min="3335" max="3335" width="13.54296875" style="62" bestFit="1" customWidth="1"/>
    <col min="3336" max="3336" width="39.26953125" style="62" customWidth="1"/>
    <col min="3337" max="3337" width="15" style="62" bestFit="1" customWidth="1"/>
    <col min="3338" max="3584" width="8.81640625" style="62"/>
    <col min="3585" max="3585" width="13.54296875" style="62" bestFit="1" customWidth="1"/>
    <col min="3586" max="3586" width="18.54296875" style="62" customWidth="1"/>
    <col min="3587" max="3587" width="13.54296875" style="62" bestFit="1" customWidth="1"/>
    <col min="3588" max="3588" width="30.1796875" style="62" bestFit="1" customWidth="1"/>
    <col min="3589" max="3589" width="13.54296875" style="62" bestFit="1" customWidth="1"/>
    <col min="3590" max="3590" width="39.54296875" style="62" customWidth="1"/>
    <col min="3591" max="3591" width="13.54296875" style="62" bestFit="1" customWidth="1"/>
    <col min="3592" max="3592" width="39.26953125" style="62" customWidth="1"/>
    <col min="3593" max="3593" width="15" style="62" bestFit="1" customWidth="1"/>
    <col min="3594" max="3840" width="8.81640625" style="62"/>
    <col min="3841" max="3841" width="13.54296875" style="62" bestFit="1" customWidth="1"/>
    <col min="3842" max="3842" width="18.54296875" style="62" customWidth="1"/>
    <col min="3843" max="3843" width="13.54296875" style="62" bestFit="1" customWidth="1"/>
    <col min="3844" max="3844" width="30.1796875" style="62" bestFit="1" customWidth="1"/>
    <col min="3845" max="3845" width="13.54296875" style="62" bestFit="1" customWidth="1"/>
    <col min="3846" max="3846" width="39.54296875" style="62" customWidth="1"/>
    <col min="3847" max="3847" width="13.54296875" style="62" bestFit="1" customWidth="1"/>
    <col min="3848" max="3848" width="39.26953125" style="62" customWidth="1"/>
    <col min="3849" max="3849" width="15" style="62" bestFit="1" customWidth="1"/>
    <col min="3850" max="4096" width="8.81640625" style="62"/>
    <col min="4097" max="4097" width="13.54296875" style="62" bestFit="1" customWidth="1"/>
    <col min="4098" max="4098" width="18.54296875" style="62" customWidth="1"/>
    <col min="4099" max="4099" width="13.54296875" style="62" bestFit="1" customWidth="1"/>
    <col min="4100" max="4100" width="30.1796875" style="62" bestFit="1" customWidth="1"/>
    <col min="4101" max="4101" width="13.54296875" style="62" bestFit="1" customWidth="1"/>
    <col min="4102" max="4102" width="39.54296875" style="62" customWidth="1"/>
    <col min="4103" max="4103" width="13.54296875" style="62" bestFit="1" customWidth="1"/>
    <col min="4104" max="4104" width="39.26953125" style="62" customWidth="1"/>
    <col min="4105" max="4105" width="15" style="62" bestFit="1" customWidth="1"/>
    <col min="4106" max="4352" width="8.81640625" style="62"/>
    <col min="4353" max="4353" width="13.54296875" style="62" bestFit="1" customWidth="1"/>
    <col min="4354" max="4354" width="18.54296875" style="62" customWidth="1"/>
    <col min="4355" max="4355" width="13.54296875" style="62" bestFit="1" customWidth="1"/>
    <col min="4356" max="4356" width="30.1796875" style="62" bestFit="1" customWidth="1"/>
    <col min="4357" max="4357" width="13.54296875" style="62" bestFit="1" customWidth="1"/>
    <col min="4358" max="4358" width="39.54296875" style="62" customWidth="1"/>
    <col min="4359" max="4359" width="13.54296875" style="62" bestFit="1" customWidth="1"/>
    <col min="4360" max="4360" width="39.26953125" style="62" customWidth="1"/>
    <col min="4361" max="4361" width="15" style="62" bestFit="1" customWidth="1"/>
    <col min="4362" max="4608" width="8.81640625" style="62"/>
    <col min="4609" max="4609" width="13.54296875" style="62" bestFit="1" customWidth="1"/>
    <col min="4610" max="4610" width="18.54296875" style="62" customWidth="1"/>
    <col min="4611" max="4611" width="13.54296875" style="62" bestFit="1" customWidth="1"/>
    <col min="4612" max="4612" width="30.1796875" style="62" bestFit="1" customWidth="1"/>
    <col min="4613" max="4613" width="13.54296875" style="62" bestFit="1" customWidth="1"/>
    <col min="4614" max="4614" width="39.54296875" style="62" customWidth="1"/>
    <col min="4615" max="4615" width="13.54296875" style="62" bestFit="1" customWidth="1"/>
    <col min="4616" max="4616" width="39.26953125" style="62" customWidth="1"/>
    <col min="4617" max="4617" width="15" style="62" bestFit="1" customWidth="1"/>
    <col min="4618" max="4864" width="8.81640625" style="62"/>
    <col min="4865" max="4865" width="13.54296875" style="62" bestFit="1" customWidth="1"/>
    <col min="4866" max="4866" width="18.54296875" style="62" customWidth="1"/>
    <col min="4867" max="4867" width="13.54296875" style="62" bestFit="1" customWidth="1"/>
    <col min="4868" max="4868" width="30.1796875" style="62" bestFit="1" customWidth="1"/>
    <col min="4869" max="4869" width="13.54296875" style="62" bestFit="1" customWidth="1"/>
    <col min="4870" max="4870" width="39.54296875" style="62" customWidth="1"/>
    <col min="4871" max="4871" width="13.54296875" style="62" bestFit="1" customWidth="1"/>
    <col min="4872" max="4872" width="39.26953125" style="62" customWidth="1"/>
    <col min="4873" max="4873" width="15" style="62" bestFit="1" customWidth="1"/>
    <col min="4874" max="5120" width="8.81640625" style="62"/>
    <col min="5121" max="5121" width="13.54296875" style="62" bestFit="1" customWidth="1"/>
    <col min="5122" max="5122" width="18.54296875" style="62" customWidth="1"/>
    <col min="5123" max="5123" width="13.54296875" style="62" bestFit="1" customWidth="1"/>
    <col min="5124" max="5124" width="30.1796875" style="62" bestFit="1" customWidth="1"/>
    <col min="5125" max="5125" width="13.54296875" style="62" bestFit="1" customWidth="1"/>
    <col min="5126" max="5126" width="39.54296875" style="62" customWidth="1"/>
    <col min="5127" max="5127" width="13.54296875" style="62" bestFit="1" customWidth="1"/>
    <col min="5128" max="5128" width="39.26953125" style="62" customWidth="1"/>
    <col min="5129" max="5129" width="15" style="62" bestFit="1" customWidth="1"/>
    <col min="5130" max="5376" width="8.81640625" style="62"/>
    <col min="5377" max="5377" width="13.54296875" style="62" bestFit="1" customWidth="1"/>
    <col min="5378" max="5378" width="18.54296875" style="62" customWidth="1"/>
    <col min="5379" max="5379" width="13.54296875" style="62" bestFit="1" customWidth="1"/>
    <col min="5380" max="5380" width="30.1796875" style="62" bestFit="1" customWidth="1"/>
    <col min="5381" max="5381" width="13.54296875" style="62" bestFit="1" customWidth="1"/>
    <col min="5382" max="5382" width="39.54296875" style="62" customWidth="1"/>
    <col min="5383" max="5383" width="13.54296875" style="62" bestFit="1" customWidth="1"/>
    <col min="5384" max="5384" width="39.26953125" style="62" customWidth="1"/>
    <col min="5385" max="5385" width="15" style="62" bestFit="1" customWidth="1"/>
    <col min="5386" max="5632" width="8.81640625" style="62"/>
    <col min="5633" max="5633" width="13.54296875" style="62" bestFit="1" customWidth="1"/>
    <col min="5634" max="5634" width="18.54296875" style="62" customWidth="1"/>
    <col min="5635" max="5635" width="13.54296875" style="62" bestFit="1" customWidth="1"/>
    <col min="5636" max="5636" width="30.1796875" style="62" bestFit="1" customWidth="1"/>
    <col min="5637" max="5637" width="13.54296875" style="62" bestFit="1" customWidth="1"/>
    <col min="5638" max="5638" width="39.54296875" style="62" customWidth="1"/>
    <col min="5639" max="5639" width="13.54296875" style="62" bestFit="1" customWidth="1"/>
    <col min="5640" max="5640" width="39.26953125" style="62" customWidth="1"/>
    <col min="5641" max="5641" width="15" style="62" bestFit="1" customWidth="1"/>
    <col min="5642" max="5888" width="8.81640625" style="62"/>
    <col min="5889" max="5889" width="13.54296875" style="62" bestFit="1" customWidth="1"/>
    <col min="5890" max="5890" width="18.54296875" style="62" customWidth="1"/>
    <col min="5891" max="5891" width="13.54296875" style="62" bestFit="1" customWidth="1"/>
    <col min="5892" max="5892" width="30.1796875" style="62" bestFit="1" customWidth="1"/>
    <col min="5893" max="5893" width="13.54296875" style="62" bestFit="1" customWidth="1"/>
    <col min="5894" max="5894" width="39.54296875" style="62" customWidth="1"/>
    <col min="5895" max="5895" width="13.54296875" style="62" bestFit="1" customWidth="1"/>
    <col min="5896" max="5896" width="39.26953125" style="62" customWidth="1"/>
    <col min="5897" max="5897" width="15" style="62" bestFit="1" customWidth="1"/>
    <col min="5898" max="6144" width="8.81640625" style="62"/>
    <col min="6145" max="6145" width="13.54296875" style="62" bestFit="1" customWidth="1"/>
    <col min="6146" max="6146" width="18.54296875" style="62" customWidth="1"/>
    <col min="6147" max="6147" width="13.54296875" style="62" bestFit="1" customWidth="1"/>
    <col min="6148" max="6148" width="30.1796875" style="62" bestFit="1" customWidth="1"/>
    <col min="6149" max="6149" width="13.54296875" style="62" bestFit="1" customWidth="1"/>
    <col min="6150" max="6150" width="39.54296875" style="62" customWidth="1"/>
    <col min="6151" max="6151" width="13.54296875" style="62" bestFit="1" customWidth="1"/>
    <col min="6152" max="6152" width="39.26953125" style="62" customWidth="1"/>
    <col min="6153" max="6153" width="15" style="62" bestFit="1" customWidth="1"/>
    <col min="6154" max="6400" width="8.81640625" style="62"/>
    <col min="6401" max="6401" width="13.54296875" style="62" bestFit="1" customWidth="1"/>
    <col min="6402" max="6402" width="18.54296875" style="62" customWidth="1"/>
    <col min="6403" max="6403" width="13.54296875" style="62" bestFit="1" customWidth="1"/>
    <col min="6404" max="6404" width="30.1796875" style="62" bestFit="1" customWidth="1"/>
    <col min="6405" max="6405" width="13.54296875" style="62" bestFit="1" customWidth="1"/>
    <col min="6406" max="6406" width="39.54296875" style="62" customWidth="1"/>
    <col min="6407" max="6407" width="13.54296875" style="62" bestFit="1" customWidth="1"/>
    <col min="6408" max="6408" width="39.26953125" style="62" customWidth="1"/>
    <col min="6409" max="6409" width="15" style="62" bestFit="1" customWidth="1"/>
    <col min="6410" max="6656" width="8.81640625" style="62"/>
    <col min="6657" max="6657" width="13.54296875" style="62" bestFit="1" customWidth="1"/>
    <col min="6658" max="6658" width="18.54296875" style="62" customWidth="1"/>
    <col min="6659" max="6659" width="13.54296875" style="62" bestFit="1" customWidth="1"/>
    <col min="6660" max="6660" width="30.1796875" style="62" bestFit="1" customWidth="1"/>
    <col min="6661" max="6661" width="13.54296875" style="62" bestFit="1" customWidth="1"/>
    <col min="6662" max="6662" width="39.54296875" style="62" customWidth="1"/>
    <col min="6663" max="6663" width="13.54296875" style="62" bestFit="1" customWidth="1"/>
    <col min="6664" max="6664" width="39.26953125" style="62" customWidth="1"/>
    <col min="6665" max="6665" width="15" style="62" bestFit="1" customWidth="1"/>
    <col min="6666" max="6912" width="8.81640625" style="62"/>
    <col min="6913" max="6913" width="13.54296875" style="62" bestFit="1" customWidth="1"/>
    <col min="6914" max="6914" width="18.54296875" style="62" customWidth="1"/>
    <col min="6915" max="6915" width="13.54296875" style="62" bestFit="1" customWidth="1"/>
    <col min="6916" max="6916" width="30.1796875" style="62" bestFit="1" customWidth="1"/>
    <col min="6917" max="6917" width="13.54296875" style="62" bestFit="1" customWidth="1"/>
    <col min="6918" max="6918" width="39.54296875" style="62" customWidth="1"/>
    <col min="6919" max="6919" width="13.54296875" style="62" bestFit="1" customWidth="1"/>
    <col min="6920" max="6920" width="39.26953125" style="62" customWidth="1"/>
    <col min="6921" max="6921" width="15" style="62" bestFit="1" customWidth="1"/>
    <col min="6922" max="7168" width="8.81640625" style="62"/>
    <col min="7169" max="7169" width="13.54296875" style="62" bestFit="1" customWidth="1"/>
    <col min="7170" max="7170" width="18.54296875" style="62" customWidth="1"/>
    <col min="7171" max="7171" width="13.54296875" style="62" bestFit="1" customWidth="1"/>
    <col min="7172" max="7172" width="30.1796875" style="62" bestFit="1" customWidth="1"/>
    <col min="7173" max="7173" width="13.54296875" style="62" bestFit="1" customWidth="1"/>
    <col min="7174" max="7174" width="39.54296875" style="62" customWidth="1"/>
    <col min="7175" max="7175" width="13.54296875" style="62" bestFit="1" customWidth="1"/>
    <col min="7176" max="7176" width="39.26953125" style="62" customWidth="1"/>
    <col min="7177" max="7177" width="15" style="62" bestFit="1" customWidth="1"/>
    <col min="7178" max="7424" width="8.81640625" style="62"/>
    <col min="7425" max="7425" width="13.54296875" style="62" bestFit="1" customWidth="1"/>
    <col min="7426" max="7426" width="18.54296875" style="62" customWidth="1"/>
    <col min="7427" max="7427" width="13.54296875" style="62" bestFit="1" customWidth="1"/>
    <col min="7428" max="7428" width="30.1796875" style="62" bestFit="1" customWidth="1"/>
    <col min="7429" max="7429" width="13.54296875" style="62" bestFit="1" customWidth="1"/>
    <col min="7430" max="7430" width="39.54296875" style="62" customWidth="1"/>
    <col min="7431" max="7431" width="13.54296875" style="62" bestFit="1" customWidth="1"/>
    <col min="7432" max="7432" width="39.26953125" style="62" customWidth="1"/>
    <col min="7433" max="7433" width="15" style="62" bestFit="1" customWidth="1"/>
    <col min="7434" max="7680" width="8.81640625" style="62"/>
    <col min="7681" max="7681" width="13.54296875" style="62" bestFit="1" customWidth="1"/>
    <col min="7682" max="7682" width="18.54296875" style="62" customWidth="1"/>
    <col min="7683" max="7683" width="13.54296875" style="62" bestFit="1" customWidth="1"/>
    <col min="7684" max="7684" width="30.1796875" style="62" bestFit="1" customWidth="1"/>
    <col min="7685" max="7685" width="13.54296875" style="62" bestFit="1" customWidth="1"/>
    <col min="7686" max="7686" width="39.54296875" style="62" customWidth="1"/>
    <col min="7687" max="7687" width="13.54296875" style="62" bestFit="1" customWidth="1"/>
    <col min="7688" max="7688" width="39.26953125" style="62" customWidth="1"/>
    <col min="7689" max="7689" width="15" style="62" bestFit="1" customWidth="1"/>
    <col min="7690" max="7936" width="8.81640625" style="62"/>
    <col min="7937" max="7937" width="13.54296875" style="62" bestFit="1" customWidth="1"/>
    <col min="7938" max="7938" width="18.54296875" style="62" customWidth="1"/>
    <col min="7939" max="7939" width="13.54296875" style="62" bestFit="1" customWidth="1"/>
    <col min="7940" max="7940" width="30.1796875" style="62" bestFit="1" customWidth="1"/>
    <col min="7941" max="7941" width="13.54296875" style="62" bestFit="1" customWidth="1"/>
    <col min="7942" max="7942" width="39.54296875" style="62" customWidth="1"/>
    <col min="7943" max="7943" width="13.54296875" style="62" bestFit="1" customWidth="1"/>
    <col min="7944" max="7944" width="39.26953125" style="62" customWidth="1"/>
    <col min="7945" max="7945" width="15" style="62" bestFit="1" customWidth="1"/>
    <col min="7946" max="8192" width="8.81640625" style="62"/>
    <col min="8193" max="8193" width="13.54296875" style="62" bestFit="1" customWidth="1"/>
    <col min="8194" max="8194" width="18.54296875" style="62" customWidth="1"/>
    <col min="8195" max="8195" width="13.54296875" style="62" bestFit="1" customWidth="1"/>
    <col min="8196" max="8196" width="30.1796875" style="62" bestFit="1" customWidth="1"/>
    <col min="8197" max="8197" width="13.54296875" style="62" bestFit="1" customWidth="1"/>
    <col min="8198" max="8198" width="39.54296875" style="62" customWidth="1"/>
    <col min="8199" max="8199" width="13.54296875" style="62" bestFit="1" customWidth="1"/>
    <col min="8200" max="8200" width="39.26953125" style="62" customWidth="1"/>
    <col min="8201" max="8201" width="15" style="62" bestFit="1" customWidth="1"/>
    <col min="8202" max="8448" width="8.81640625" style="62"/>
    <col min="8449" max="8449" width="13.54296875" style="62" bestFit="1" customWidth="1"/>
    <col min="8450" max="8450" width="18.54296875" style="62" customWidth="1"/>
    <col min="8451" max="8451" width="13.54296875" style="62" bestFit="1" customWidth="1"/>
    <col min="8452" max="8452" width="30.1796875" style="62" bestFit="1" customWidth="1"/>
    <col min="8453" max="8453" width="13.54296875" style="62" bestFit="1" customWidth="1"/>
    <col min="8454" max="8454" width="39.54296875" style="62" customWidth="1"/>
    <col min="8455" max="8455" width="13.54296875" style="62" bestFit="1" customWidth="1"/>
    <col min="8456" max="8456" width="39.26953125" style="62" customWidth="1"/>
    <col min="8457" max="8457" width="15" style="62" bestFit="1" customWidth="1"/>
    <col min="8458" max="8704" width="8.81640625" style="62"/>
    <col min="8705" max="8705" width="13.54296875" style="62" bestFit="1" customWidth="1"/>
    <col min="8706" max="8706" width="18.54296875" style="62" customWidth="1"/>
    <col min="8707" max="8707" width="13.54296875" style="62" bestFit="1" customWidth="1"/>
    <col min="8708" max="8708" width="30.1796875" style="62" bestFit="1" customWidth="1"/>
    <col min="8709" max="8709" width="13.54296875" style="62" bestFit="1" customWidth="1"/>
    <col min="8710" max="8710" width="39.54296875" style="62" customWidth="1"/>
    <col min="8711" max="8711" width="13.54296875" style="62" bestFit="1" customWidth="1"/>
    <col min="8712" max="8712" width="39.26953125" style="62" customWidth="1"/>
    <col min="8713" max="8713" width="15" style="62" bestFit="1" customWidth="1"/>
    <col min="8714" max="8960" width="8.81640625" style="62"/>
    <col min="8961" max="8961" width="13.54296875" style="62" bestFit="1" customWidth="1"/>
    <col min="8962" max="8962" width="18.54296875" style="62" customWidth="1"/>
    <col min="8963" max="8963" width="13.54296875" style="62" bestFit="1" customWidth="1"/>
    <col min="8964" max="8964" width="30.1796875" style="62" bestFit="1" customWidth="1"/>
    <col min="8965" max="8965" width="13.54296875" style="62" bestFit="1" customWidth="1"/>
    <col min="8966" max="8966" width="39.54296875" style="62" customWidth="1"/>
    <col min="8967" max="8967" width="13.54296875" style="62" bestFit="1" customWidth="1"/>
    <col min="8968" max="8968" width="39.26953125" style="62" customWidth="1"/>
    <col min="8969" max="8969" width="15" style="62" bestFit="1" customWidth="1"/>
    <col min="8970" max="9216" width="8.81640625" style="62"/>
    <col min="9217" max="9217" width="13.54296875" style="62" bestFit="1" customWidth="1"/>
    <col min="9218" max="9218" width="18.54296875" style="62" customWidth="1"/>
    <col min="9219" max="9219" width="13.54296875" style="62" bestFit="1" customWidth="1"/>
    <col min="9220" max="9220" width="30.1796875" style="62" bestFit="1" customWidth="1"/>
    <col min="9221" max="9221" width="13.54296875" style="62" bestFit="1" customWidth="1"/>
    <col min="9222" max="9222" width="39.54296875" style="62" customWidth="1"/>
    <col min="9223" max="9223" width="13.54296875" style="62" bestFit="1" customWidth="1"/>
    <col min="9224" max="9224" width="39.26953125" style="62" customWidth="1"/>
    <col min="9225" max="9225" width="15" style="62" bestFit="1" customWidth="1"/>
    <col min="9226" max="9472" width="8.81640625" style="62"/>
    <col min="9473" max="9473" width="13.54296875" style="62" bestFit="1" customWidth="1"/>
    <col min="9474" max="9474" width="18.54296875" style="62" customWidth="1"/>
    <col min="9475" max="9475" width="13.54296875" style="62" bestFit="1" customWidth="1"/>
    <col min="9476" max="9476" width="30.1796875" style="62" bestFit="1" customWidth="1"/>
    <col min="9477" max="9477" width="13.54296875" style="62" bestFit="1" customWidth="1"/>
    <col min="9478" max="9478" width="39.54296875" style="62" customWidth="1"/>
    <col min="9479" max="9479" width="13.54296875" style="62" bestFit="1" customWidth="1"/>
    <col min="9480" max="9480" width="39.26953125" style="62" customWidth="1"/>
    <col min="9481" max="9481" width="15" style="62" bestFit="1" customWidth="1"/>
    <col min="9482" max="9728" width="8.81640625" style="62"/>
    <col min="9729" max="9729" width="13.54296875" style="62" bestFit="1" customWidth="1"/>
    <col min="9730" max="9730" width="18.54296875" style="62" customWidth="1"/>
    <col min="9731" max="9731" width="13.54296875" style="62" bestFit="1" customWidth="1"/>
    <col min="9732" max="9732" width="30.1796875" style="62" bestFit="1" customWidth="1"/>
    <col min="9733" max="9733" width="13.54296875" style="62" bestFit="1" customWidth="1"/>
    <col min="9734" max="9734" width="39.54296875" style="62" customWidth="1"/>
    <col min="9735" max="9735" width="13.54296875" style="62" bestFit="1" customWidth="1"/>
    <col min="9736" max="9736" width="39.26953125" style="62" customWidth="1"/>
    <col min="9737" max="9737" width="15" style="62" bestFit="1" customWidth="1"/>
    <col min="9738" max="9984" width="8.81640625" style="62"/>
    <col min="9985" max="9985" width="13.54296875" style="62" bestFit="1" customWidth="1"/>
    <col min="9986" max="9986" width="18.54296875" style="62" customWidth="1"/>
    <col min="9987" max="9987" width="13.54296875" style="62" bestFit="1" customWidth="1"/>
    <col min="9988" max="9988" width="30.1796875" style="62" bestFit="1" customWidth="1"/>
    <col min="9989" max="9989" width="13.54296875" style="62" bestFit="1" customWidth="1"/>
    <col min="9990" max="9990" width="39.54296875" style="62" customWidth="1"/>
    <col min="9991" max="9991" width="13.54296875" style="62" bestFit="1" customWidth="1"/>
    <col min="9992" max="9992" width="39.26953125" style="62" customWidth="1"/>
    <col min="9993" max="9993" width="15" style="62" bestFit="1" customWidth="1"/>
    <col min="9994" max="10240" width="8.81640625" style="62"/>
    <col min="10241" max="10241" width="13.54296875" style="62" bestFit="1" customWidth="1"/>
    <col min="10242" max="10242" width="18.54296875" style="62" customWidth="1"/>
    <col min="10243" max="10243" width="13.54296875" style="62" bestFit="1" customWidth="1"/>
    <col min="10244" max="10244" width="30.1796875" style="62" bestFit="1" customWidth="1"/>
    <col min="10245" max="10245" width="13.54296875" style="62" bestFit="1" customWidth="1"/>
    <col min="10246" max="10246" width="39.54296875" style="62" customWidth="1"/>
    <col min="10247" max="10247" width="13.54296875" style="62" bestFit="1" customWidth="1"/>
    <col min="10248" max="10248" width="39.26953125" style="62" customWidth="1"/>
    <col min="10249" max="10249" width="15" style="62" bestFit="1" customWidth="1"/>
    <col min="10250" max="10496" width="8.81640625" style="62"/>
    <col min="10497" max="10497" width="13.54296875" style="62" bestFit="1" customWidth="1"/>
    <col min="10498" max="10498" width="18.54296875" style="62" customWidth="1"/>
    <col min="10499" max="10499" width="13.54296875" style="62" bestFit="1" customWidth="1"/>
    <col min="10500" max="10500" width="30.1796875" style="62" bestFit="1" customWidth="1"/>
    <col min="10501" max="10501" width="13.54296875" style="62" bestFit="1" customWidth="1"/>
    <col min="10502" max="10502" width="39.54296875" style="62" customWidth="1"/>
    <col min="10503" max="10503" width="13.54296875" style="62" bestFit="1" customWidth="1"/>
    <col min="10504" max="10504" width="39.26953125" style="62" customWidth="1"/>
    <col min="10505" max="10505" width="15" style="62" bestFit="1" customWidth="1"/>
    <col min="10506" max="10752" width="8.81640625" style="62"/>
    <col min="10753" max="10753" width="13.54296875" style="62" bestFit="1" customWidth="1"/>
    <col min="10754" max="10754" width="18.54296875" style="62" customWidth="1"/>
    <col min="10755" max="10755" width="13.54296875" style="62" bestFit="1" customWidth="1"/>
    <col min="10756" max="10756" width="30.1796875" style="62" bestFit="1" customWidth="1"/>
    <col min="10757" max="10757" width="13.54296875" style="62" bestFit="1" customWidth="1"/>
    <col min="10758" max="10758" width="39.54296875" style="62" customWidth="1"/>
    <col min="10759" max="10759" width="13.54296875" style="62" bestFit="1" customWidth="1"/>
    <col min="10760" max="10760" width="39.26953125" style="62" customWidth="1"/>
    <col min="10761" max="10761" width="15" style="62" bestFit="1" customWidth="1"/>
    <col min="10762" max="11008" width="8.81640625" style="62"/>
    <col min="11009" max="11009" width="13.54296875" style="62" bestFit="1" customWidth="1"/>
    <col min="11010" max="11010" width="18.54296875" style="62" customWidth="1"/>
    <col min="11011" max="11011" width="13.54296875" style="62" bestFit="1" customWidth="1"/>
    <col min="11012" max="11012" width="30.1796875" style="62" bestFit="1" customWidth="1"/>
    <col min="11013" max="11013" width="13.54296875" style="62" bestFit="1" customWidth="1"/>
    <col min="11014" max="11014" width="39.54296875" style="62" customWidth="1"/>
    <col min="11015" max="11015" width="13.54296875" style="62" bestFit="1" customWidth="1"/>
    <col min="11016" max="11016" width="39.26953125" style="62" customWidth="1"/>
    <col min="11017" max="11017" width="15" style="62" bestFit="1" customWidth="1"/>
    <col min="11018" max="11264" width="8.81640625" style="62"/>
    <col min="11265" max="11265" width="13.54296875" style="62" bestFit="1" customWidth="1"/>
    <col min="11266" max="11266" width="18.54296875" style="62" customWidth="1"/>
    <col min="11267" max="11267" width="13.54296875" style="62" bestFit="1" customWidth="1"/>
    <col min="11268" max="11268" width="30.1796875" style="62" bestFit="1" customWidth="1"/>
    <col min="11269" max="11269" width="13.54296875" style="62" bestFit="1" customWidth="1"/>
    <col min="11270" max="11270" width="39.54296875" style="62" customWidth="1"/>
    <col min="11271" max="11271" width="13.54296875" style="62" bestFit="1" customWidth="1"/>
    <col min="11272" max="11272" width="39.26953125" style="62" customWidth="1"/>
    <col min="11273" max="11273" width="15" style="62" bestFit="1" customWidth="1"/>
    <col min="11274" max="11520" width="8.81640625" style="62"/>
    <col min="11521" max="11521" width="13.54296875" style="62" bestFit="1" customWidth="1"/>
    <col min="11522" max="11522" width="18.54296875" style="62" customWidth="1"/>
    <col min="11523" max="11523" width="13.54296875" style="62" bestFit="1" customWidth="1"/>
    <col min="11524" max="11524" width="30.1796875" style="62" bestFit="1" customWidth="1"/>
    <col min="11525" max="11525" width="13.54296875" style="62" bestFit="1" customWidth="1"/>
    <col min="11526" max="11526" width="39.54296875" style="62" customWidth="1"/>
    <col min="11527" max="11527" width="13.54296875" style="62" bestFit="1" customWidth="1"/>
    <col min="11528" max="11528" width="39.26953125" style="62" customWidth="1"/>
    <col min="11529" max="11529" width="15" style="62" bestFit="1" customWidth="1"/>
    <col min="11530" max="11776" width="8.81640625" style="62"/>
    <col min="11777" max="11777" width="13.54296875" style="62" bestFit="1" customWidth="1"/>
    <col min="11778" max="11778" width="18.54296875" style="62" customWidth="1"/>
    <col min="11779" max="11779" width="13.54296875" style="62" bestFit="1" customWidth="1"/>
    <col min="11780" max="11780" width="30.1796875" style="62" bestFit="1" customWidth="1"/>
    <col min="11781" max="11781" width="13.54296875" style="62" bestFit="1" customWidth="1"/>
    <col min="11782" max="11782" width="39.54296875" style="62" customWidth="1"/>
    <col min="11783" max="11783" width="13.54296875" style="62" bestFit="1" customWidth="1"/>
    <col min="11784" max="11784" width="39.26953125" style="62" customWidth="1"/>
    <col min="11785" max="11785" width="15" style="62" bestFit="1" customWidth="1"/>
    <col min="11786" max="12032" width="8.81640625" style="62"/>
    <col min="12033" max="12033" width="13.54296875" style="62" bestFit="1" customWidth="1"/>
    <col min="12034" max="12034" width="18.54296875" style="62" customWidth="1"/>
    <col min="12035" max="12035" width="13.54296875" style="62" bestFit="1" customWidth="1"/>
    <col min="12036" max="12036" width="30.1796875" style="62" bestFit="1" customWidth="1"/>
    <col min="12037" max="12037" width="13.54296875" style="62" bestFit="1" customWidth="1"/>
    <col min="12038" max="12038" width="39.54296875" style="62" customWidth="1"/>
    <col min="12039" max="12039" width="13.54296875" style="62" bestFit="1" customWidth="1"/>
    <col min="12040" max="12040" width="39.26953125" style="62" customWidth="1"/>
    <col min="12041" max="12041" width="15" style="62" bestFit="1" customWidth="1"/>
    <col min="12042" max="12288" width="8.81640625" style="62"/>
    <col min="12289" max="12289" width="13.54296875" style="62" bestFit="1" customWidth="1"/>
    <col min="12290" max="12290" width="18.54296875" style="62" customWidth="1"/>
    <col min="12291" max="12291" width="13.54296875" style="62" bestFit="1" customWidth="1"/>
    <col min="12292" max="12292" width="30.1796875" style="62" bestFit="1" customWidth="1"/>
    <col min="12293" max="12293" width="13.54296875" style="62" bestFit="1" customWidth="1"/>
    <col min="12294" max="12294" width="39.54296875" style="62" customWidth="1"/>
    <col min="12295" max="12295" width="13.54296875" style="62" bestFit="1" customWidth="1"/>
    <col min="12296" max="12296" width="39.26953125" style="62" customWidth="1"/>
    <col min="12297" max="12297" width="15" style="62" bestFit="1" customWidth="1"/>
    <col min="12298" max="12544" width="8.81640625" style="62"/>
    <col min="12545" max="12545" width="13.54296875" style="62" bestFit="1" customWidth="1"/>
    <col min="12546" max="12546" width="18.54296875" style="62" customWidth="1"/>
    <col min="12547" max="12547" width="13.54296875" style="62" bestFit="1" customWidth="1"/>
    <col min="12548" max="12548" width="30.1796875" style="62" bestFit="1" customWidth="1"/>
    <col min="12549" max="12549" width="13.54296875" style="62" bestFit="1" customWidth="1"/>
    <col min="12550" max="12550" width="39.54296875" style="62" customWidth="1"/>
    <col min="12551" max="12551" width="13.54296875" style="62" bestFit="1" customWidth="1"/>
    <col min="12552" max="12552" width="39.26953125" style="62" customWidth="1"/>
    <col min="12553" max="12553" width="15" style="62" bestFit="1" customWidth="1"/>
    <col min="12554" max="12800" width="8.81640625" style="62"/>
    <col min="12801" max="12801" width="13.54296875" style="62" bestFit="1" customWidth="1"/>
    <col min="12802" max="12802" width="18.54296875" style="62" customWidth="1"/>
    <col min="12803" max="12803" width="13.54296875" style="62" bestFit="1" customWidth="1"/>
    <col min="12804" max="12804" width="30.1796875" style="62" bestFit="1" customWidth="1"/>
    <col min="12805" max="12805" width="13.54296875" style="62" bestFit="1" customWidth="1"/>
    <col min="12806" max="12806" width="39.54296875" style="62" customWidth="1"/>
    <col min="12807" max="12807" width="13.54296875" style="62" bestFit="1" customWidth="1"/>
    <col min="12808" max="12808" width="39.26953125" style="62" customWidth="1"/>
    <col min="12809" max="12809" width="15" style="62" bestFit="1" customWidth="1"/>
    <col min="12810" max="13056" width="8.81640625" style="62"/>
    <col min="13057" max="13057" width="13.54296875" style="62" bestFit="1" customWidth="1"/>
    <col min="13058" max="13058" width="18.54296875" style="62" customWidth="1"/>
    <col min="13059" max="13059" width="13.54296875" style="62" bestFit="1" customWidth="1"/>
    <col min="13060" max="13060" width="30.1796875" style="62" bestFit="1" customWidth="1"/>
    <col min="13061" max="13061" width="13.54296875" style="62" bestFit="1" customWidth="1"/>
    <col min="13062" max="13062" width="39.54296875" style="62" customWidth="1"/>
    <col min="13063" max="13063" width="13.54296875" style="62" bestFit="1" customWidth="1"/>
    <col min="13064" max="13064" width="39.26953125" style="62" customWidth="1"/>
    <col min="13065" max="13065" width="15" style="62" bestFit="1" customWidth="1"/>
    <col min="13066" max="13312" width="8.81640625" style="62"/>
    <col min="13313" max="13313" width="13.54296875" style="62" bestFit="1" customWidth="1"/>
    <col min="13314" max="13314" width="18.54296875" style="62" customWidth="1"/>
    <col min="13315" max="13315" width="13.54296875" style="62" bestFit="1" customWidth="1"/>
    <col min="13316" max="13316" width="30.1796875" style="62" bestFit="1" customWidth="1"/>
    <col min="13317" max="13317" width="13.54296875" style="62" bestFit="1" customWidth="1"/>
    <col min="13318" max="13318" width="39.54296875" style="62" customWidth="1"/>
    <col min="13319" max="13319" width="13.54296875" style="62" bestFit="1" customWidth="1"/>
    <col min="13320" max="13320" width="39.26953125" style="62" customWidth="1"/>
    <col min="13321" max="13321" width="15" style="62" bestFit="1" customWidth="1"/>
    <col min="13322" max="13568" width="8.81640625" style="62"/>
    <col min="13569" max="13569" width="13.54296875" style="62" bestFit="1" customWidth="1"/>
    <col min="13570" max="13570" width="18.54296875" style="62" customWidth="1"/>
    <col min="13571" max="13571" width="13.54296875" style="62" bestFit="1" customWidth="1"/>
    <col min="13572" max="13572" width="30.1796875" style="62" bestFit="1" customWidth="1"/>
    <col min="13573" max="13573" width="13.54296875" style="62" bestFit="1" customWidth="1"/>
    <col min="13574" max="13574" width="39.54296875" style="62" customWidth="1"/>
    <col min="13575" max="13575" width="13.54296875" style="62" bestFit="1" customWidth="1"/>
    <col min="13576" max="13576" width="39.26953125" style="62" customWidth="1"/>
    <col min="13577" max="13577" width="15" style="62" bestFit="1" customWidth="1"/>
    <col min="13578" max="13824" width="8.81640625" style="62"/>
    <col min="13825" max="13825" width="13.54296875" style="62" bestFit="1" customWidth="1"/>
    <col min="13826" max="13826" width="18.54296875" style="62" customWidth="1"/>
    <col min="13827" max="13827" width="13.54296875" style="62" bestFit="1" customWidth="1"/>
    <col min="13828" max="13828" width="30.1796875" style="62" bestFit="1" customWidth="1"/>
    <col min="13829" max="13829" width="13.54296875" style="62" bestFit="1" customWidth="1"/>
    <col min="13830" max="13830" width="39.54296875" style="62" customWidth="1"/>
    <col min="13831" max="13831" width="13.54296875" style="62" bestFit="1" customWidth="1"/>
    <col min="13832" max="13832" width="39.26953125" style="62" customWidth="1"/>
    <col min="13833" max="13833" width="15" style="62" bestFit="1" customWidth="1"/>
    <col min="13834" max="14080" width="8.81640625" style="62"/>
    <col min="14081" max="14081" width="13.54296875" style="62" bestFit="1" customWidth="1"/>
    <col min="14082" max="14082" width="18.54296875" style="62" customWidth="1"/>
    <col min="14083" max="14083" width="13.54296875" style="62" bestFit="1" customWidth="1"/>
    <col min="14084" max="14084" width="30.1796875" style="62" bestFit="1" customWidth="1"/>
    <col min="14085" max="14085" width="13.54296875" style="62" bestFit="1" customWidth="1"/>
    <col min="14086" max="14086" width="39.54296875" style="62" customWidth="1"/>
    <col min="14087" max="14087" width="13.54296875" style="62" bestFit="1" customWidth="1"/>
    <col min="14088" max="14088" width="39.26953125" style="62" customWidth="1"/>
    <col min="14089" max="14089" width="15" style="62" bestFit="1" customWidth="1"/>
    <col min="14090" max="14336" width="8.81640625" style="62"/>
    <col min="14337" max="14337" width="13.54296875" style="62" bestFit="1" customWidth="1"/>
    <col min="14338" max="14338" width="18.54296875" style="62" customWidth="1"/>
    <col min="14339" max="14339" width="13.54296875" style="62" bestFit="1" customWidth="1"/>
    <col min="14340" max="14340" width="30.1796875" style="62" bestFit="1" customWidth="1"/>
    <col min="14341" max="14341" width="13.54296875" style="62" bestFit="1" customWidth="1"/>
    <col min="14342" max="14342" width="39.54296875" style="62" customWidth="1"/>
    <col min="14343" max="14343" width="13.54296875" style="62" bestFit="1" customWidth="1"/>
    <col min="14344" max="14344" width="39.26953125" style="62" customWidth="1"/>
    <col min="14345" max="14345" width="15" style="62" bestFit="1" customWidth="1"/>
    <col min="14346" max="14592" width="8.81640625" style="62"/>
    <col min="14593" max="14593" width="13.54296875" style="62" bestFit="1" customWidth="1"/>
    <col min="14594" max="14594" width="18.54296875" style="62" customWidth="1"/>
    <col min="14595" max="14595" width="13.54296875" style="62" bestFit="1" customWidth="1"/>
    <col min="14596" max="14596" width="30.1796875" style="62" bestFit="1" customWidth="1"/>
    <col min="14597" max="14597" width="13.54296875" style="62" bestFit="1" customWidth="1"/>
    <col min="14598" max="14598" width="39.54296875" style="62" customWidth="1"/>
    <col min="14599" max="14599" width="13.54296875" style="62" bestFit="1" customWidth="1"/>
    <col min="14600" max="14600" width="39.26953125" style="62" customWidth="1"/>
    <col min="14601" max="14601" width="15" style="62" bestFit="1" customWidth="1"/>
    <col min="14602" max="14848" width="8.81640625" style="62"/>
    <col min="14849" max="14849" width="13.54296875" style="62" bestFit="1" customWidth="1"/>
    <col min="14850" max="14850" width="18.54296875" style="62" customWidth="1"/>
    <col min="14851" max="14851" width="13.54296875" style="62" bestFit="1" customWidth="1"/>
    <col min="14852" max="14852" width="30.1796875" style="62" bestFit="1" customWidth="1"/>
    <col min="14853" max="14853" width="13.54296875" style="62" bestFit="1" customWidth="1"/>
    <col min="14854" max="14854" width="39.54296875" style="62" customWidth="1"/>
    <col min="14855" max="14855" width="13.54296875" style="62" bestFit="1" customWidth="1"/>
    <col min="14856" max="14856" width="39.26953125" style="62" customWidth="1"/>
    <col min="14857" max="14857" width="15" style="62" bestFit="1" customWidth="1"/>
    <col min="14858" max="15104" width="8.81640625" style="62"/>
    <col min="15105" max="15105" width="13.54296875" style="62" bestFit="1" customWidth="1"/>
    <col min="15106" max="15106" width="18.54296875" style="62" customWidth="1"/>
    <col min="15107" max="15107" width="13.54296875" style="62" bestFit="1" customWidth="1"/>
    <col min="15108" max="15108" width="30.1796875" style="62" bestFit="1" customWidth="1"/>
    <col min="15109" max="15109" width="13.54296875" style="62" bestFit="1" customWidth="1"/>
    <col min="15110" max="15110" width="39.54296875" style="62" customWidth="1"/>
    <col min="15111" max="15111" width="13.54296875" style="62" bestFit="1" customWidth="1"/>
    <col min="15112" max="15112" width="39.26953125" style="62" customWidth="1"/>
    <col min="15113" max="15113" width="15" style="62" bestFit="1" customWidth="1"/>
    <col min="15114" max="15360" width="8.81640625" style="62"/>
    <col min="15361" max="15361" width="13.54296875" style="62" bestFit="1" customWidth="1"/>
    <col min="15362" max="15362" width="18.54296875" style="62" customWidth="1"/>
    <col min="15363" max="15363" width="13.54296875" style="62" bestFit="1" customWidth="1"/>
    <col min="15364" max="15364" width="30.1796875" style="62" bestFit="1" customWidth="1"/>
    <col min="15365" max="15365" width="13.54296875" style="62" bestFit="1" customWidth="1"/>
    <col min="15366" max="15366" width="39.54296875" style="62" customWidth="1"/>
    <col min="15367" max="15367" width="13.54296875" style="62" bestFit="1" customWidth="1"/>
    <col min="15368" max="15368" width="39.26953125" style="62" customWidth="1"/>
    <col min="15369" max="15369" width="15" style="62" bestFit="1" customWidth="1"/>
    <col min="15370" max="15616" width="8.81640625" style="62"/>
    <col min="15617" max="15617" width="13.54296875" style="62" bestFit="1" customWidth="1"/>
    <col min="15618" max="15618" width="18.54296875" style="62" customWidth="1"/>
    <col min="15619" max="15619" width="13.54296875" style="62" bestFit="1" customWidth="1"/>
    <col min="15620" max="15620" width="30.1796875" style="62" bestFit="1" customWidth="1"/>
    <col min="15621" max="15621" width="13.54296875" style="62" bestFit="1" customWidth="1"/>
    <col min="15622" max="15622" width="39.54296875" style="62" customWidth="1"/>
    <col min="15623" max="15623" width="13.54296875" style="62" bestFit="1" customWidth="1"/>
    <col min="15624" max="15624" width="39.26953125" style="62" customWidth="1"/>
    <col min="15625" max="15625" width="15" style="62" bestFit="1" customWidth="1"/>
    <col min="15626" max="15872" width="8.81640625" style="62"/>
    <col min="15873" max="15873" width="13.54296875" style="62" bestFit="1" customWidth="1"/>
    <col min="15874" max="15874" width="18.54296875" style="62" customWidth="1"/>
    <col min="15875" max="15875" width="13.54296875" style="62" bestFit="1" customWidth="1"/>
    <col min="15876" max="15876" width="30.1796875" style="62" bestFit="1" customWidth="1"/>
    <col min="15877" max="15877" width="13.54296875" style="62" bestFit="1" customWidth="1"/>
    <col min="15878" max="15878" width="39.54296875" style="62" customWidth="1"/>
    <col min="15879" max="15879" width="13.54296875" style="62" bestFit="1" customWidth="1"/>
    <col min="15880" max="15880" width="39.26953125" style="62" customWidth="1"/>
    <col min="15881" max="15881" width="15" style="62" bestFit="1" customWidth="1"/>
    <col min="15882" max="16128" width="8.81640625" style="62"/>
    <col min="16129" max="16129" width="13.54296875" style="62" bestFit="1" customWidth="1"/>
    <col min="16130" max="16130" width="18.54296875" style="62" customWidth="1"/>
    <col min="16131" max="16131" width="13.54296875" style="62" bestFit="1" customWidth="1"/>
    <col min="16132" max="16132" width="30.1796875" style="62" bestFit="1" customWidth="1"/>
    <col min="16133" max="16133" width="13.54296875" style="62" bestFit="1" customWidth="1"/>
    <col min="16134" max="16134" width="39.54296875" style="62" customWidth="1"/>
    <col min="16135" max="16135" width="13.54296875" style="62" bestFit="1" customWidth="1"/>
    <col min="16136" max="16136" width="39.26953125" style="62" customWidth="1"/>
    <col min="16137" max="16137" width="15" style="62" bestFit="1" customWidth="1"/>
    <col min="16138" max="16384" width="8.81640625" style="62"/>
  </cols>
  <sheetData>
    <row r="1" spans="1:9" s="94" customFormat="1" ht="18.75" customHeight="1" x14ac:dyDescent="0.25">
      <c r="A1" s="1061" t="s">
        <v>2690</v>
      </c>
      <c r="B1" s="1061"/>
      <c r="C1" s="1061"/>
      <c r="D1" s="1061"/>
      <c r="E1" s="1061"/>
      <c r="F1" s="1061"/>
      <c r="G1" s="1061"/>
      <c r="H1" s="1061"/>
      <c r="I1" s="1061"/>
    </row>
    <row r="2" spans="1:9" ht="15" thickBot="1" x14ac:dyDescent="0.4"/>
    <row r="3" spans="1:9" x14ac:dyDescent="0.35">
      <c r="A3" s="775" t="s">
        <v>71</v>
      </c>
      <c r="B3" s="775" t="s">
        <v>72</v>
      </c>
      <c r="C3" s="775" t="s">
        <v>73</v>
      </c>
      <c r="D3" s="775" t="s">
        <v>74</v>
      </c>
      <c r="E3" s="775" t="s">
        <v>75</v>
      </c>
      <c r="F3" s="775" t="s">
        <v>76</v>
      </c>
      <c r="G3" s="775" t="s">
        <v>77</v>
      </c>
      <c r="H3" s="775" t="s">
        <v>78</v>
      </c>
      <c r="I3" s="775" t="s">
        <v>79</v>
      </c>
    </row>
    <row r="4" spans="1:9" ht="15" customHeight="1" x14ac:dyDescent="0.35">
      <c r="A4" s="968" t="s">
        <v>2691</v>
      </c>
      <c r="B4" s="1083" t="s">
        <v>2692</v>
      </c>
      <c r="C4" s="496" t="s">
        <v>82</v>
      </c>
      <c r="D4" s="893" t="s">
        <v>2693</v>
      </c>
      <c r="E4" s="969">
        <v>10</v>
      </c>
      <c r="F4" s="421" t="s">
        <v>2694</v>
      </c>
      <c r="G4" s="710"/>
      <c r="H4" s="970"/>
      <c r="I4" s="710"/>
    </row>
    <row r="5" spans="1:9" ht="15" customHeight="1" x14ac:dyDescent="0.35">
      <c r="A5" s="607"/>
      <c r="B5" s="1062"/>
      <c r="C5" s="114" t="s">
        <v>82</v>
      </c>
      <c r="D5" s="313"/>
      <c r="E5" s="174">
        <v>11</v>
      </c>
      <c r="F5" s="402" t="s">
        <v>2695</v>
      </c>
      <c r="G5" s="695" t="s">
        <v>2246</v>
      </c>
      <c r="H5" s="402" t="s">
        <v>2695</v>
      </c>
      <c r="I5" s="695" t="str">
        <f t="shared" ref="I5:I14" si="0">"TE"&amp;C5&amp;E5&amp;G5&amp;"00"</f>
        <v>TE01110000</v>
      </c>
    </row>
    <row r="6" spans="1:9" x14ac:dyDescent="0.35">
      <c r="A6" s="607"/>
      <c r="B6" s="506"/>
      <c r="C6" s="114" t="s">
        <v>82</v>
      </c>
      <c r="D6" s="313"/>
      <c r="E6" s="210">
        <v>12</v>
      </c>
      <c r="F6" s="309" t="s">
        <v>2696</v>
      </c>
      <c r="G6" s="144" t="s">
        <v>2246</v>
      </c>
      <c r="H6" s="402" t="s">
        <v>2696</v>
      </c>
      <c r="I6" s="695" t="str">
        <f t="shared" si="0"/>
        <v>TE01120000</v>
      </c>
    </row>
    <row r="7" spans="1:9" x14ac:dyDescent="0.35">
      <c r="A7" s="607"/>
      <c r="B7" s="506"/>
      <c r="C7" s="114" t="s">
        <v>82</v>
      </c>
      <c r="D7" s="313"/>
      <c r="E7" s="114">
        <v>12</v>
      </c>
      <c r="F7" s="313"/>
      <c r="G7" s="144" t="s">
        <v>82</v>
      </c>
      <c r="H7" s="402" t="s">
        <v>2697</v>
      </c>
      <c r="I7" s="695" t="str">
        <f t="shared" si="0"/>
        <v>TE01120100</v>
      </c>
    </row>
    <row r="8" spans="1:9" x14ac:dyDescent="0.35">
      <c r="A8" s="607"/>
      <c r="B8" s="506"/>
      <c r="C8" s="114" t="s">
        <v>82</v>
      </c>
      <c r="D8" s="313"/>
      <c r="E8" s="114">
        <v>12</v>
      </c>
      <c r="F8" s="313"/>
      <c r="G8" s="144" t="s">
        <v>103</v>
      </c>
      <c r="H8" s="402" t="s">
        <v>2698</v>
      </c>
      <c r="I8" s="695" t="str">
        <f t="shared" si="0"/>
        <v>TE01120200</v>
      </c>
    </row>
    <row r="9" spans="1:9" x14ac:dyDescent="0.35">
      <c r="A9" s="607"/>
      <c r="B9" s="506"/>
      <c r="C9" s="114" t="s">
        <v>82</v>
      </c>
      <c r="D9" s="313"/>
      <c r="E9" s="114">
        <v>12</v>
      </c>
      <c r="F9" s="313"/>
      <c r="G9" s="144" t="s">
        <v>105</v>
      </c>
      <c r="H9" s="402" t="s">
        <v>2699</v>
      </c>
      <c r="I9" s="695" t="str">
        <f>"TE"&amp;C9&amp;E9&amp;G9&amp;"00"</f>
        <v>TE01120300</v>
      </c>
    </row>
    <row r="10" spans="1:9" x14ac:dyDescent="0.35">
      <c r="A10" s="607"/>
      <c r="B10" s="506"/>
      <c r="C10" s="114" t="s">
        <v>82</v>
      </c>
      <c r="D10" s="313"/>
      <c r="E10" s="971">
        <v>12</v>
      </c>
      <c r="F10" s="317"/>
      <c r="G10" s="144" t="s">
        <v>107</v>
      </c>
      <c r="H10" s="402" t="s">
        <v>2700</v>
      </c>
      <c r="I10" s="695" t="str">
        <f t="shared" si="0"/>
        <v>TE01120400</v>
      </c>
    </row>
    <row r="11" spans="1:9" x14ac:dyDescent="0.35">
      <c r="A11" s="607"/>
      <c r="B11" s="506"/>
      <c r="C11" s="114" t="s">
        <v>82</v>
      </c>
      <c r="D11" s="313"/>
      <c r="E11" s="174">
        <v>13</v>
      </c>
      <c r="F11" s="402" t="s">
        <v>2701</v>
      </c>
      <c r="G11" s="695" t="s">
        <v>2246</v>
      </c>
      <c r="H11" s="402" t="s">
        <v>2701</v>
      </c>
      <c r="I11" s="695" t="str">
        <f t="shared" si="0"/>
        <v>TE01130000</v>
      </c>
    </row>
    <row r="12" spans="1:9" x14ac:dyDescent="0.35">
      <c r="A12" s="607"/>
      <c r="B12" s="506"/>
      <c r="C12" s="114" t="s">
        <v>82</v>
      </c>
      <c r="D12" s="313"/>
      <c r="E12" s="174">
        <v>14</v>
      </c>
      <c r="F12" s="402" t="s">
        <v>2702</v>
      </c>
      <c r="G12" s="695" t="s">
        <v>2246</v>
      </c>
      <c r="H12" s="402" t="s">
        <v>2702</v>
      </c>
      <c r="I12" s="695" t="str">
        <f t="shared" si="0"/>
        <v>TE01140000</v>
      </c>
    </row>
    <row r="13" spans="1:9" x14ac:dyDescent="0.35">
      <c r="A13" s="607"/>
      <c r="B13" s="506"/>
      <c r="C13" s="114" t="s">
        <v>82</v>
      </c>
      <c r="D13" s="313"/>
      <c r="E13" s="174">
        <v>15</v>
      </c>
      <c r="F13" s="402" t="s">
        <v>2703</v>
      </c>
      <c r="G13" s="695" t="s">
        <v>2246</v>
      </c>
      <c r="H13" s="402" t="s">
        <v>2703</v>
      </c>
      <c r="I13" s="695" t="str">
        <f t="shared" si="0"/>
        <v>TE01150000</v>
      </c>
    </row>
    <row r="14" spans="1:9" x14ac:dyDescent="0.35">
      <c r="A14" s="607"/>
      <c r="B14" s="506"/>
      <c r="C14" s="114" t="s">
        <v>82</v>
      </c>
      <c r="D14" s="313"/>
      <c r="E14" s="395">
        <v>16</v>
      </c>
      <c r="F14" s="428" t="s">
        <v>2704</v>
      </c>
      <c r="G14" s="334" t="s">
        <v>82</v>
      </c>
      <c r="H14" s="362" t="s">
        <v>2705</v>
      </c>
      <c r="I14" s="713" t="str">
        <f t="shared" si="0"/>
        <v>TE01160100</v>
      </c>
    </row>
    <row r="15" spans="1:9" x14ac:dyDescent="0.35">
      <c r="A15" s="607"/>
      <c r="B15" s="506"/>
      <c r="C15" s="114" t="s">
        <v>82</v>
      </c>
      <c r="D15" s="313"/>
      <c r="E15" s="969">
        <v>20</v>
      </c>
      <c r="F15" s="421" t="s">
        <v>2706</v>
      </c>
      <c r="G15" s="710"/>
      <c r="H15" s="970"/>
      <c r="I15" s="710"/>
    </row>
    <row r="16" spans="1:9" x14ac:dyDescent="0.35">
      <c r="A16" s="607"/>
      <c r="B16" s="506"/>
      <c r="C16" s="114" t="s">
        <v>82</v>
      </c>
      <c r="D16" s="313"/>
      <c r="E16" s="174">
        <v>21</v>
      </c>
      <c r="F16" s="402" t="s">
        <v>2707</v>
      </c>
      <c r="G16" s="695" t="s">
        <v>2246</v>
      </c>
      <c r="H16" s="402" t="s">
        <v>2708</v>
      </c>
      <c r="I16" s="695" t="str">
        <f>"TE"&amp;C16&amp;E16&amp;G16&amp;"00"</f>
        <v>TE01210000</v>
      </c>
    </row>
    <row r="17" spans="1:9" x14ac:dyDescent="0.35">
      <c r="A17" s="607"/>
      <c r="B17" s="506"/>
      <c r="C17" s="114" t="s">
        <v>82</v>
      </c>
      <c r="D17" s="313"/>
      <c r="E17" s="209">
        <v>22</v>
      </c>
      <c r="F17" s="362" t="s">
        <v>2709</v>
      </c>
      <c r="G17" s="713" t="s">
        <v>2246</v>
      </c>
      <c r="H17" s="362" t="s">
        <v>2709</v>
      </c>
      <c r="I17" s="713" t="str">
        <f>"TE"&amp;C17&amp;E17&amp;G17&amp;"00"</f>
        <v>TE01220000</v>
      </c>
    </row>
    <row r="18" spans="1:9" x14ac:dyDescent="0.35">
      <c r="A18" s="607"/>
      <c r="B18" s="506"/>
      <c r="C18" s="114" t="s">
        <v>82</v>
      </c>
      <c r="D18" s="313"/>
      <c r="E18" s="969">
        <v>30</v>
      </c>
      <c r="F18" s="421" t="s">
        <v>2710</v>
      </c>
      <c r="G18" s="710"/>
      <c r="H18" s="970"/>
      <c r="I18" s="710"/>
    </row>
    <row r="19" spans="1:9" x14ac:dyDescent="0.35">
      <c r="A19" s="607"/>
      <c r="B19" s="506"/>
      <c r="C19" s="114" t="s">
        <v>82</v>
      </c>
      <c r="D19" s="313"/>
      <c r="E19" s="209">
        <v>31</v>
      </c>
      <c r="F19" s="362" t="s">
        <v>2711</v>
      </c>
      <c r="G19" s="713" t="s">
        <v>2246</v>
      </c>
      <c r="H19" s="362" t="s">
        <v>2711</v>
      </c>
      <c r="I19" s="713" t="str">
        <f>"TE"&amp;C19&amp;E19&amp;G19&amp;"00"</f>
        <v>TE01310000</v>
      </c>
    </row>
    <row r="20" spans="1:9" x14ac:dyDescent="0.35">
      <c r="A20" s="607"/>
      <c r="B20" s="506"/>
      <c r="C20" s="114" t="s">
        <v>82</v>
      </c>
      <c r="D20" s="313"/>
      <c r="E20" s="969">
        <v>40</v>
      </c>
      <c r="F20" s="421" t="s">
        <v>2712</v>
      </c>
      <c r="G20" s="710"/>
      <c r="H20" s="970"/>
      <c r="I20" s="710"/>
    </row>
    <row r="21" spans="1:9" x14ac:dyDescent="0.35">
      <c r="A21" s="607"/>
      <c r="B21" s="506"/>
      <c r="C21" s="114" t="s">
        <v>82</v>
      </c>
      <c r="D21" s="313"/>
      <c r="E21" s="221">
        <v>41</v>
      </c>
      <c r="F21" s="362" t="s">
        <v>2713</v>
      </c>
      <c r="G21" s="334" t="s">
        <v>82</v>
      </c>
      <c r="H21" s="972" t="s">
        <v>2714</v>
      </c>
      <c r="I21" s="713" t="str">
        <f>"TE"&amp;C21&amp;E21&amp;G21&amp;"00"</f>
        <v>TE01410100</v>
      </c>
    </row>
    <row r="22" spans="1:9" x14ac:dyDescent="0.35">
      <c r="A22" s="607"/>
      <c r="B22" s="506"/>
      <c r="C22" s="114" t="s">
        <v>82</v>
      </c>
      <c r="D22" s="313"/>
      <c r="E22" s="222">
        <v>50</v>
      </c>
      <c r="F22" s="306" t="s">
        <v>2715</v>
      </c>
      <c r="G22" s="718"/>
      <c r="H22" s="973"/>
      <c r="I22" s="718"/>
    </row>
    <row r="23" spans="1:9" x14ac:dyDescent="0.35">
      <c r="A23" s="607"/>
      <c r="B23" s="506"/>
      <c r="C23" s="114" t="s">
        <v>82</v>
      </c>
      <c r="D23" s="313"/>
      <c r="E23" s="611">
        <v>51</v>
      </c>
      <c r="F23" s="402" t="s">
        <v>2716</v>
      </c>
      <c r="G23" s="695" t="s">
        <v>2246</v>
      </c>
      <c r="H23" s="402" t="s">
        <v>2716</v>
      </c>
      <c r="I23" s="695" t="str">
        <f t="shared" ref="I23:I30" si="1">"TE"&amp;C23&amp;E23&amp;G23&amp;"00"</f>
        <v>TE01510000</v>
      </c>
    </row>
    <row r="24" spans="1:9" x14ac:dyDescent="0.35">
      <c r="A24" s="607"/>
      <c r="B24" s="506"/>
      <c r="C24" s="114" t="s">
        <v>82</v>
      </c>
      <c r="D24" s="313"/>
      <c r="E24" s="174">
        <v>52</v>
      </c>
      <c r="F24" s="402" t="s">
        <v>2717</v>
      </c>
      <c r="G24" s="695" t="s">
        <v>2246</v>
      </c>
      <c r="H24" s="402" t="s">
        <v>2717</v>
      </c>
      <c r="I24" s="695" t="str">
        <f t="shared" si="1"/>
        <v>TE01520000</v>
      </c>
    </row>
    <row r="25" spans="1:9" x14ac:dyDescent="0.35">
      <c r="A25" s="607"/>
      <c r="B25" s="506"/>
      <c r="C25" s="114" t="s">
        <v>82</v>
      </c>
      <c r="D25" s="313"/>
      <c r="E25" s="210">
        <v>53</v>
      </c>
      <c r="F25" s="309" t="s">
        <v>2718</v>
      </c>
      <c r="G25" s="695" t="s">
        <v>2246</v>
      </c>
      <c r="H25" s="202" t="s">
        <v>2718</v>
      </c>
      <c r="I25" s="695" t="str">
        <f t="shared" si="1"/>
        <v>TE01530000</v>
      </c>
    </row>
    <row r="26" spans="1:9" x14ac:dyDescent="0.35">
      <c r="A26" s="607"/>
      <c r="B26" s="506"/>
      <c r="C26" s="114" t="s">
        <v>82</v>
      </c>
      <c r="D26" s="313"/>
      <c r="E26" s="114">
        <v>53</v>
      </c>
      <c r="F26" s="313"/>
      <c r="G26" s="144" t="s">
        <v>82</v>
      </c>
      <c r="H26" s="202" t="s">
        <v>2719</v>
      </c>
      <c r="I26" s="695" t="str">
        <f t="shared" si="1"/>
        <v>TE01530100</v>
      </c>
    </row>
    <row r="27" spans="1:9" x14ac:dyDescent="0.35">
      <c r="A27" s="607"/>
      <c r="B27" s="506"/>
      <c r="C27" s="114" t="s">
        <v>82</v>
      </c>
      <c r="D27" s="313"/>
      <c r="E27" s="971">
        <v>53</v>
      </c>
      <c r="F27" s="317"/>
      <c r="G27" s="144" t="s">
        <v>103</v>
      </c>
      <c r="H27" s="202" t="s">
        <v>2720</v>
      </c>
      <c r="I27" s="695" t="str">
        <f t="shared" si="1"/>
        <v>TE01530200</v>
      </c>
    </row>
    <row r="28" spans="1:9" x14ac:dyDescent="0.35">
      <c r="A28" s="607"/>
      <c r="B28" s="506"/>
      <c r="C28" s="114" t="s">
        <v>82</v>
      </c>
      <c r="D28" s="313"/>
      <c r="E28" s="210">
        <v>54</v>
      </c>
      <c r="F28" s="1105" t="s">
        <v>2721</v>
      </c>
      <c r="G28" s="695" t="s">
        <v>2246</v>
      </c>
      <c r="H28" s="202" t="s">
        <v>2721</v>
      </c>
      <c r="I28" s="695" t="str">
        <f t="shared" si="1"/>
        <v>TE01540000</v>
      </c>
    </row>
    <row r="29" spans="1:9" x14ac:dyDescent="0.35">
      <c r="A29" s="607"/>
      <c r="B29" s="506"/>
      <c r="C29" s="114" t="s">
        <v>82</v>
      </c>
      <c r="D29" s="313"/>
      <c r="E29" s="971">
        <v>54</v>
      </c>
      <c r="F29" s="1106"/>
      <c r="G29" s="144" t="s">
        <v>82</v>
      </c>
      <c r="H29" s="202" t="s">
        <v>2722</v>
      </c>
      <c r="I29" s="695" t="str">
        <f t="shared" si="1"/>
        <v>TE01540100</v>
      </c>
    </row>
    <row r="30" spans="1:9" ht="15" thickBot="1" x14ac:dyDescent="0.4">
      <c r="A30" s="607"/>
      <c r="B30" s="506"/>
      <c r="C30" s="114" t="s">
        <v>82</v>
      </c>
      <c r="D30" s="313"/>
      <c r="E30" s="210">
        <v>55</v>
      </c>
      <c r="F30" s="309" t="s">
        <v>2723</v>
      </c>
      <c r="G30" s="654" t="s">
        <v>2246</v>
      </c>
      <c r="H30" s="220" t="s">
        <v>2723</v>
      </c>
      <c r="I30" s="654" t="str">
        <f t="shared" si="1"/>
        <v>TE01550000</v>
      </c>
    </row>
    <row r="31" spans="1:9" ht="4.5" customHeight="1" thickBot="1" x14ac:dyDescent="0.4">
      <c r="A31" s="607"/>
      <c r="B31" s="506"/>
      <c r="C31" s="644"/>
      <c r="D31" s="974"/>
      <c r="E31" s="975"/>
      <c r="F31" s="974"/>
      <c r="G31" s="976"/>
      <c r="H31" s="977"/>
      <c r="I31" s="976"/>
    </row>
    <row r="32" spans="1:9" x14ac:dyDescent="0.35">
      <c r="A32" s="607"/>
      <c r="B32" s="506"/>
      <c r="C32" s="262" t="s">
        <v>103</v>
      </c>
      <c r="D32" s="313" t="s">
        <v>2724</v>
      </c>
      <c r="E32" s="235">
        <v>10</v>
      </c>
      <c r="F32" s="313" t="s">
        <v>2725</v>
      </c>
      <c r="G32" s="768" t="s">
        <v>82</v>
      </c>
      <c r="H32" s="317" t="s">
        <v>2726</v>
      </c>
      <c r="I32" s="718" t="str">
        <f>"TE"&amp;C32&amp;E32&amp;G32&amp;"00"</f>
        <v>TE02100100</v>
      </c>
    </row>
    <row r="33" spans="1:9" x14ac:dyDescent="0.35">
      <c r="A33" s="607"/>
      <c r="B33" s="506"/>
      <c r="C33" s="114" t="s">
        <v>103</v>
      </c>
      <c r="D33" s="313"/>
      <c r="E33" s="216">
        <v>10</v>
      </c>
      <c r="F33" s="428"/>
      <c r="G33" s="447" t="s">
        <v>103</v>
      </c>
      <c r="H33" s="428" t="s">
        <v>2727</v>
      </c>
      <c r="I33" s="767" t="str">
        <f>"TE"&amp;C33&amp;E33&amp;G33&amp;"00"</f>
        <v>TE02100200</v>
      </c>
    </row>
    <row r="34" spans="1:9" x14ac:dyDescent="0.35">
      <c r="A34" s="607"/>
      <c r="B34" s="506"/>
      <c r="C34" s="114" t="s">
        <v>103</v>
      </c>
      <c r="D34" s="313"/>
      <c r="E34" s="262">
        <v>20</v>
      </c>
      <c r="F34" s="313" t="s">
        <v>2728</v>
      </c>
      <c r="G34" s="768" t="s">
        <v>82</v>
      </c>
      <c r="H34" s="317" t="s">
        <v>2729</v>
      </c>
      <c r="I34" s="718" t="str">
        <f>"TE"&amp;C34&amp;E34&amp;G34&amp;"00"</f>
        <v>TE02200100</v>
      </c>
    </row>
    <row r="35" spans="1:9" x14ac:dyDescent="0.35">
      <c r="A35" s="607"/>
      <c r="B35" s="506"/>
      <c r="C35" s="114" t="s">
        <v>103</v>
      </c>
      <c r="D35" s="313"/>
      <c r="E35" s="114">
        <v>20</v>
      </c>
      <c r="F35" s="313"/>
      <c r="G35" s="144" t="s">
        <v>103</v>
      </c>
      <c r="H35" s="402" t="s">
        <v>2730</v>
      </c>
      <c r="I35" s="695" t="str">
        <f>"TE"&amp;C35&amp;E35&amp;G35&amp;"00"</f>
        <v>TE02200200</v>
      </c>
    </row>
    <row r="36" spans="1:9" ht="15" thickBot="1" x14ac:dyDescent="0.4">
      <c r="A36" s="607"/>
      <c r="B36" s="506"/>
      <c r="C36" s="223" t="s">
        <v>103</v>
      </c>
      <c r="D36" s="978"/>
      <c r="E36" s="228">
        <v>20</v>
      </c>
      <c r="F36" s="978"/>
      <c r="G36" s="164" t="s">
        <v>105</v>
      </c>
      <c r="H36" s="979" t="s">
        <v>2731</v>
      </c>
      <c r="I36" s="980" t="str">
        <f>"TE"&amp;C36&amp;E36&amp;G36&amp;"00"</f>
        <v>TE02200300</v>
      </c>
    </row>
    <row r="37" spans="1:9" ht="4.5" customHeight="1" thickBot="1" x14ac:dyDescent="0.4">
      <c r="A37" s="607"/>
      <c r="B37" s="506"/>
      <c r="C37" s="642"/>
      <c r="D37" s="978"/>
      <c r="E37" s="204"/>
      <c r="F37" s="978"/>
      <c r="G37" s="981"/>
      <c r="H37" s="982"/>
      <c r="I37" s="981"/>
    </row>
    <row r="38" spans="1:9" ht="15" customHeight="1" x14ac:dyDescent="0.35">
      <c r="A38" s="607"/>
      <c r="B38" s="506"/>
      <c r="C38" s="265" t="s">
        <v>105</v>
      </c>
      <c r="D38" s="1107" t="s">
        <v>2732</v>
      </c>
      <c r="E38" s="845">
        <v>10</v>
      </c>
      <c r="F38" s="983" t="s">
        <v>2733</v>
      </c>
      <c r="G38" s="984" t="s">
        <v>82</v>
      </c>
      <c r="H38" s="985" t="s">
        <v>2734</v>
      </c>
      <c r="I38" s="984" t="str">
        <f t="shared" ref="I38:I50" si="2">"TE"&amp;C38&amp;E38&amp;G38&amp;"00"</f>
        <v>TE03100100</v>
      </c>
    </row>
    <row r="39" spans="1:9" x14ac:dyDescent="0.35">
      <c r="A39" s="607"/>
      <c r="B39" s="506"/>
      <c r="C39" s="215" t="s">
        <v>105</v>
      </c>
      <c r="D39" s="1108"/>
      <c r="E39" s="603">
        <v>20</v>
      </c>
      <c r="F39" s="865" t="s">
        <v>2735</v>
      </c>
      <c r="G39" s="724" t="s">
        <v>2246</v>
      </c>
      <c r="H39" s="986" t="s">
        <v>2736</v>
      </c>
      <c r="I39" s="724" t="str">
        <f t="shared" si="2"/>
        <v>TE03200000</v>
      </c>
    </row>
    <row r="40" spans="1:9" x14ac:dyDescent="0.35">
      <c r="A40" s="607"/>
      <c r="B40" s="506"/>
      <c r="C40" s="215" t="s">
        <v>105</v>
      </c>
      <c r="D40" s="1108"/>
      <c r="E40" s="532">
        <v>30</v>
      </c>
      <c r="F40" s="893" t="s">
        <v>2737</v>
      </c>
      <c r="G40" s="710" t="s">
        <v>2246</v>
      </c>
      <c r="H40" s="741" t="s">
        <v>2738</v>
      </c>
      <c r="I40" s="710" t="str">
        <f t="shared" si="2"/>
        <v>TE03300000</v>
      </c>
    </row>
    <row r="41" spans="1:9" x14ac:dyDescent="0.35">
      <c r="A41" s="607"/>
      <c r="B41" s="506"/>
      <c r="C41" s="215" t="s">
        <v>105</v>
      </c>
      <c r="D41" s="1108"/>
      <c r="E41" s="215">
        <v>30</v>
      </c>
      <c r="F41" s="313"/>
      <c r="G41" s="695" t="s">
        <v>82</v>
      </c>
      <c r="H41" s="202" t="s">
        <v>2739</v>
      </c>
      <c r="I41" s="695" t="str">
        <f t="shared" si="2"/>
        <v>TE03300100</v>
      </c>
    </row>
    <row r="42" spans="1:9" x14ac:dyDescent="0.35">
      <c r="A42" s="607"/>
      <c r="B42" s="506"/>
      <c r="C42" s="215" t="s">
        <v>105</v>
      </c>
      <c r="D42" s="1108"/>
      <c r="E42" s="215">
        <v>30</v>
      </c>
      <c r="F42" s="313"/>
      <c r="G42" s="695" t="s">
        <v>103</v>
      </c>
      <c r="H42" s="202" t="s">
        <v>2740</v>
      </c>
      <c r="I42" s="695" t="str">
        <f t="shared" si="2"/>
        <v>TE03300200</v>
      </c>
    </row>
    <row r="43" spans="1:9" x14ac:dyDescent="0.35">
      <c r="A43" s="607"/>
      <c r="B43" s="506"/>
      <c r="C43" s="215" t="s">
        <v>105</v>
      </c>
      <c r="D43" s="1108"/>
      <c r="E43" s="216">
        <v>30</v>
      </c>
      <c r="F43" s="428"/>
      <c r="G43" s="713" t="s">
        <v>105</v>
      </c>
      <c r="H43" s="972" t="s">
        <v>2741</v>
      </c>
      <c r="I43" s="713" t="str">
        <f t="shared" si="2"/>
        <v>TE03300300</v>
      </c>
    </row>
    <row r="44" spans="1:9" x14ac:dyDescent="0.35">
      <c r="A44" s="607"/>
      <c r="B44" s="506"/>
      <c r="C44" s="215" t="s">
        <v>105</v>
      </c>
      <c r="D44" s="1108"/>
      <c r="E44" s="603">
        <v>40</v>
      </c>
      <c r="F44" s="865" t="s">
        <v>2742</v>
      </c>
      <c r="G44" s="987" t="s">
        <v>82</v>
      </c>
      <c r="H44" s="986" t="s">
        <v>2743</v>
      </c>
      <c r="I44" s="724" t="str">
        <f t="shared" si="2"/>
        <v>TE03400100</v>
      </c>
    </row>
    <row r="45" spans="1:9" x14ac:dyDescent="0.35">
      <c r="A45" s="607"/>
      <c r="B45" s="506"/>
      <c r="C45" s="215" t="s">
        <v>105</v>
      </c>
      <c r="D45" s="1108"/>
      <c r="E45" s="532">
        <v>50</v>
      </c>
      <c r="F45" s="388" t="s">
        <v>2744</v>
      </c>
      <c r="G45" s="144" t="s">
        <v>82</v>
      </c>
      <c r="H45" s="988" t="s">
        <v>2745</v>
      </c>
      <c r="I45" s="144" t="str">
        <f t="shared" si="2"/>
        <v>TE03500100</v>
      </c>
    </row>
    <row r="46" spans="1:9" x14ac:dyDescent="0.35">
      <c r="A46" s="607"/>
      <c r="B46" s="506"/>
      <c r="C46" s="215" t="s">
        <v>105</v>
      </c>
      <c r="D46" s="1108"/>
      <c r="E46" s="215">
        <v>50</v>
      </c>
      <c r="F46" s="327"/>
      <c r="G46" s="695" t="s">
        <v>103</v>
      </c>
      <c r="H46" s="720" t="s">
        <v>2746</v>
      </c>
      <c r="I46" s="695" t="str">
        <f t="shared" si="2"/>
        <v>TE03500200</v>
      </c>
    </row>
    <row r="47" spans="1:9" x14ac:dyDescent="0.35">
      <c r="A47" s="607"/>
      <c r="B47" s="506"/>
      <c r="C47" s="215" t="s">
        <v>105</v>
      </c>
      <c r="D47" s="1108"/>
      <c r="E47" s="215">
        <v>50</v>
      </c>
      <c r="F47" s="327"/>
      <c r="G47" s="695" t="s">
        <v>105</v>
      </c>
      <c r="H47" s="720" t="s">
        <v>2747</v>
      </c>
      <c r="I47" s="695" t="str">
        <f t="shared" si="2"/>
        <v>TE03500300</v>
      </c>
    </row>
    <row r="48" spans="1:9" x14ac:dyDescent="0.35">
      <c r="A48" s="607"/>
      <c r="B48" s="506"/>
      <c r="C48" s="215" t="s">
        <v>105</v>
      </c>
      <c r="D48" s="1108"/>
      <c r="E48" s="215">
        <v>50</v>
      </c>
      <c r="F48" s="327"/>
      <c r="G48" s="695" t="s">
        <v>107</v>
      </c>
      <c r="H48" s="720" t="s">
        <v>2748</v>
      </c>
      <c r="I48" s="695" t="str">
        <f t="shared" si="2"/>
        <v>TE03500400</v>
      </c>
    </row>
    <row r="49" spans="1:9" x14ac:dyDescent="0.35">
      <c r="A49" s="607"/>
      <c r="B49" s="506"/>
      <c r="C49" s="215" t="s">
        <v>105</v>
      </c>
      <c r="D49" s="1108"/>
      <c r="E49" s="215">
        <v>50</v>
      </c>
      <c r="F49" s="327"/>
      <c r="G49" s="695" t="s">
        <v>109</v>
      </c>
      <c r="H49" s="720" t="s">
        <v>2749</v>
      </c>
      <c r="I49" s="695" t="str">
        <f t="shared" si="2"/>
        <v>TE03500500</v>
      </c>
    </row>
    <row r="50" spans="1:9" ht="15" thickBot="1" x14ac:dyDescent="0.4">
      <c r="A50" s="607"/>
      <c r="B50" s="506"/>
      <c r="C50" s="223" t="s">
        <v>105</v>
      </c>
      <c r="D50" s="1109"/>
      <c r="E50" s="223">
        <v>50</v>
      </c>
      <c r="F50" s="430"/>
      <c r="G50" s="989" t="s">
        <v>179</v>
      </c>
      <c r="H50" s="990" t="s">
        <v>2750</v>
      </c>
      <c r="I50" s="989" t="str">
        <f t="shared" si="2"/>
        <v>TE03500600</v>
      </c>
    </row>
    <row r="51" spans="1:9" ht="4.5" customHeight="1" thickBot="1" x14ac:dyDescent="0.4">
      <c r="A51" s="607"/>
      <c r="B51" s="506"/>
      <c r="C51" s="642"/>
      <c r="D51" s="978"/>
      <c r="E51" s="204"/>
      <c r="F51" s="978"/>
      <c r="G51" s="981"/>
      <c r="H51" s="982"/>
      <c r="I51" s="981"/>
    </row>
    <row r="52" spans="1:9" ht="15.75" customHeight="1" x14ac:dyDescent="0.35">
      <c r="A52" s="607"/>
      <c r="B52" s="506"/>
      <c r="C52" s="262" t="s">
        <v>107</v>
      </c>
      <c r="D52" s="1110" t="s">
        <v>2751</v>
      </c>
      <c r="E52" s="236">
        <v>10</v>
      </c>
      <c r="F52" s="317" t="s">
        <v>2752</v>
      </c>
      <c r="G52" s="609" t="s">
        <v>82</v>
      </c>
      <c r="H52" s="317" t="s">
        <v>2753</v>
      </c>
      <c r="I52" s="991" t="str">
        <f t="shared" ref="I52:I58" si="3">"TE"&amp;C52&amp;E52&amp;G52&amp;"00"</f>
        <v>TE04100100</v>
      </c>
    </row>
    <row r="53" spans="1:9" x14ac:dyDescent="0.35">
      <c r="A53" s="607"/>
      <c r="B53" s="506"/>
      <c r="C53" s="114" t="s">
        <v>107</v>
      </c>
      <c r="D53" s="1110"/>
      <c r="E53" s="992">
        <v>20</v>
      </c>
      <c r="F53" s="741" t="s">
        <v>2754</v>
      </c>
      <c r="G53" s="591" t="s">
        <v>82</v>
      </c>
      <c r="H53" s="741" t="s">
        <v>2755</v>
      </c>
      <c r="I53" s="263" t="str">
        <f t="shared" si="3"/>
        <v>TE04200100</v>
      </c>
    </row>
    <row r="54" spans="1:9" x14ac:dyDescent="0.35">
      <c r="A54" s="607"/>
      <c r="B54" s="506"/>
      <c r="C54" s="114" t="s">
        <v>107</v>
      </c>
      <c r="D54" s="313"/>
      <c r="E54" s="532">
        <v>30</v>
      </c>
      <c r="F54" s="893" t="s">
        <v>2756</v>
      </c>
      <c r="G54" s="710" t="s">
        <v>2246</v>
      </c>
      <c r="H54" s="741" t="s">
        <v>2756</v>
      </c>
      <c r="I54" s="710" t="str">
        <f t="shared" si="3"/>
        <v>TE04300000</v>
      </c>
    </row>
    <row r="55" spans="1:9" x14ac:dyDescent="0.35">
      <c r="A55" s="607"/>
      <c r="B55" s="506"/>
      <c r="C55" s="114" t="s">
        <v>107</v>
      </c>
      <c r="D55" s="313"/>
      <c r="E55" s="993">
        <v>30</v>
      </c>
      <c r="F55" s="994"/>
      <c r="G55" s="695" t="s">
        <v>82</v>
      </c>
      <c r="H55" s="202" t="s">
        <v>2757</v>
      </c>
      <c r="I55" s="695" t="str">
        <f t="shared" si="3"/>
        <v>TE04300100</v>
      </c>
    </row>
    <row r="56" spans="1:9" x14ac:dyDescent="0.35">
      <c r="A56" s="607"/>
      <c r="B56" s="506"/>
      <c r="C56" s="114" t="s">
        <v>107</v>
      </c>
      <c r="D56" s="313"/>
      <c r="E56" s="993">
        <v>30</v>
      </c>
      <c r="F56" s="994"/>
      <c r="G56" s="695" t="s">
        <v>103</v>
      </c>
      <c r="H56" s="202" t="s">
        <v>2758</v>
      </c>
      <c r="I56" s="695" t="str">
        <f t="shared" si="3"/>
        <v>TE04300200</v>
      </c>
    </row>
    <row r="57" spans="1:9" x14ac:dyDescent="0.35">
      <c r="A57" s="607"/>
      <c r="B57" s="506"/>
      <c r="C57" s="114" t="s">
        <v>107</v>
      </c>
      <c r="D57" s="313"/>
      <c r="E57" s="995">
        <v>30</v>
      </c>
      <c r="F57" s="996"/>
      <c r="G57" s="713" t="s">
        <v>105</v>
      </c>
      <c r="H57" s="972" t="s">
        <v>2759</v>
      </c>
      <c r="I57" s="713" t="str">
        <f t="shared" si="3"/>
        <v>TE04300300</v>
      </c>
    </row>
    <row r="58" spans="1:9" ht="15" thickBot="1" x14ac:dyDescent="0.4">
      <c r="A58" s="607"/>
      <c r="B58" s="506"/>
      <c r="C58" s="223" t="s">
        <v>107</v>
      </c>
      <c r="D58" s="978"/>
      <c r="E58" s="204">
        <v>40</v>
      </c>
      <c r="F58" s="978" t="s">
        <v>2760</v>
      </c>
      <c r="G58" s="981" t="s">
        <v>2246</v>
      </c>
      <c r="H58" s="978" t="s">
        <v>2760</v>
      </c>
      <c r="I58" s="981" t="str">
        <f t="shared" si="3"/>
        <v>TE04400000</v>
      </c>
    </row>
    <row r="59" spans="1:9" ht="4.5" customHeight="1" thickBot="1" x14ac:dyDescent="0.4">
      <c r="A59" s="607"/>
      <c r="B59" s="506"/>
      <c r="C59" s="642"/>
      <c r="D59" s="978"/>
      <c r="E59" s="204"/>
      <c r="F59" s="978"/>
      <c r="G59" s="981"/>
      <c r="H59" s="982"/>
      <c r="I59" s="981"/>
    </row>
    <row r="60" spans="1:9" ht="15" customHeight="1" x14ac:dyDescent="0.35">
      <c r="A60" s="607"/>
      <c r="B60" s="506"/>
      <c r="C60" s="262" t="s">
        <v>109</v>
      </c>
      <c r="D60" s="506" t="s">
        <v>2761</v>
      </c>
      <c r="E60" s="997">
        <v>10</v>
      </c>
      <c r="F60" s="994" t="s">
        <v>2762</v>
      </c>
      <c r="G60" s="866"/>
      <c r="H60" s="693"/>
      <c r="I60" s="263"/>
    </row>
    <row r="61" spans="1:9" x14ac:dyDescent="0.35">
      <c r="A61" s="607"/>
      <c r="B61" s="506"/>
      <c r="C61" s="114" t="s">
        <v>109</v>
      </c>
      <c r="D61" s="506"/>
      <c r="E61" s="210">
        <v>11</v>
      </c>
      <c r="F61" s="1111" t="s">
        <v>2763</v>
      </c>
      <c r="G61" s="144" t="s">
        <v>82</v>
      </c>
      <c r="H61" s="202" t="s">
        <v>2764</v>
      </c>
      <c r="I61" s="695" t="str">
        <f t="shared" ref="I61:I77" si="4">"TE"&amp;C61&amp;E61&amp;G61&amp;"00"</f>
        <v>TE05110100</v>
      </c>
    </row>
    <row r="62" spans="1:9" x14ac:dyDescent="0.35">
      <c r="A62" s="607"/>
      <c r="B62" s="506"/>
      <c r="C62" s="114" t="s">
        <v>109</v>
      </c>
      <c r="D62" s="506"/>
      <c r="E62" s="114">
        <v>11</v>
      </c>
      <c r="F62" s="1062"/>
      <c r="G62" s="695" t="s">
        <v>103</v>
      </c>
      <c r="H62" s="202" t="s">
        <v>2765</v>
      </c>
      <c r="I62" s="695" t="str">
        <f t="shared" si="4"/>
        <v>TE05110200</v>
      </c>
    </row>
    <row r="63" spans="1:9" x14ac:dyDescent="0.35">
      <c r="A63" s="607"/>
      <c r="B63" s="506"/>
      <c r="C63" s="114" t="s">
        <v>109</v>
      </c>
      <c r="D63" s="506"/>
      <c r="E63" s="114">
        <v>11</v>
      </c>
      <c r="F63" s="313"/>
      <c r="G63" s="695" t="s">
        <v>105</v>
      </c>
      <c r="H63" s="202" t="s">
        <v>2766</v>
      </c>
      <c r="I63" s="695" t="str">
        <f t="shared" si="4"/>
        <v>TE05110300</v>
      </c>
    </row>
    <row r="64" spans="1:9" x14ac:dyDescent="0.35">
      <c r="A64" s="607"/>
      <c r="B64" s="506"/>
      <c r="C64" s="114" t="s">
        <v>109</v>
      </c>
      <c r="D64" s="506"/>
      <c r="E64" s="114">
        <v>11</v>
      </c>
      <c r="F64" s="313"/>
      <c r="G64" s="695" t="s">
        <v>107</v>
      </c>
      <c r="H64" s="202" t="s">
        <v>2767</v>
      </c>
      <c r="I64" s="695" t="str">
        <f t="shared" si="4"/>
        <v>TE05110400</v>
      </c>
    </row>
    <row r="65" spans="1:9" x14ac:dyDescent="0.35">
      <c r="A65" s="607"/>
      <c r="B65" s="506"/>
      <c r="C65" s="114" t="s">
        <v>109</v>
      </c>
      <c r="D65" s="506"/>
      <c r="E65" s="114">
        <v>11</v>
      </c>
      <c r="F65" s="313"/>
      <c r="G65" s="695" t="s">
        <v>109</v>
      </c>
      <c r="H65" s="202" t="s">
        <v>2768</v>
      </c>
      <c r="I65" s="695" t="str">
        <f t="shared" si="4"/>
        <v>TE05110500</v>
      </c>
    </row>
    <row r="66" spans="1:9" x14ac:dyDescent="0.35">
      <c r="A66" s="607"/>
      <c r="B66" s="506"/>
      <c r="C66" s="114" t="s">
        <v>109</v>
      </c>
      <c r="D66" s="506"/>
      <c r="E66" s="114">
        <v>11</v>
      </c>
      <c r="F66" s="313"/>
      <c r="G66" s="695" t="s">
        <v>179</v>
      </c>
      <c r="H66" s="998" t="s">
        <v>2769</v>
      </c>
      <c r="I66" s="695" t="str">
        <f t="shared" si="4"/>
        <v>TE05110600</v>
      </c>
    </row>
    <row r="67" spans="1:9" x14ac:dyDescent="0.35">
      <c r="A67" s="607"/>
      <c r="B67" s="506"/>
      <c r="C67" s="114" t="s">
        <v>109</v>
      </c>
      <c r="D67" s="506"/>
      <c r="E67" s="114">
        <v>11</v>
      </c>
      <c r="F67" s="313"/>
      <c r="G67" s="695" t="s">
        <v>181</v>
      </c>
      <c r="H67" s="402" t="s">
        <v>2770</v>
      </c>
      <c r="I67" s="695" t="str">
        <f t="shared" si="4"/>
        <v>TE05110700</v>
      </c>
    </row>
    <row r="68" spans="1:9" x14ac:dyDescent="0.35">
      <c r="A68" s="607"/>
      <c r="B68" s="506"/>
      <c r="C68" s="114" t="s">
        <v>109</v>
      </c>
      <c r="D68" s="506"/>
      <c r="E68" s="971">
        <v>11</v>
      </c>
      <c r="F68" s="317"/>
      <c r="G68" s="144" t="s">
        <v>192</v>
      </c>
      <c r="H68" s="202" t="s">
        <v>2771</v>
      </c>
      <c r="I68" s="695" t="str">
        <f t="shared" si="4"/>
        <v>TE05110800</v>
      </c>
    </row>
    <row r="69" spans="1:9" x14ac:dyDescent="0.35">
      <c r="A69" s="607"/>
      <c r="B69" s="506"/>
      <c r="C69" s="114" t="s">
        <v>109</v>
      </c>
      <c r="D69" s="506"/>
      <c r="E69" s="530">
        <v>12</v>
      </c>
      <c r="F69" s="309" t="s">
        <v>2772</v>
      </c>
      <c r="G69" s="999" t="s">
        <v>82</v>
      </c>
      <c r="H69" s="1000" t="s">
        <v>2773</v>
      </c>
      <c r="I69" s="695" t="str">
        <f t="shared" si="4"/>
        <v>TE05120100</v>
      </c>
    </row>
    <row r="70" spans="1:9" x14ac:dyDescent="0.35">
      <c r="A70" s="607"/>
      <c r="B70" s="506"/>
      <c r="C70" s="114" t="s">
        <v>109</v>
      </c>
      <c r="D70" s="506"/>
      <c r="E70" s="583">
        <v>12</v>
      </c>
      <c r="F70" s="1001"/>
      <c r="G70" s="999" t="s">
        <v>103</v>
      </c>
      <c r="H70" s="202" t="s">
        <v>2774</v>
      </c>
      <c r="I70" s="695" t="str">
        <f t="shared" si="4"/>
        <v>TE05120200</v>
      </c>
    </row>
    <row r="71" spans="1:9" x14ac:dyDescent="0.35">
      <c r="A71" s="607"/>
      <c r="B71" s="506"/>
      <c r="C71" s="114" t="s">
        <v>109</v>
      </c>
      <c r="D71" s="506"/>
      <c r="E71" s="210">
        <v>13</v>
      </c>
      <c r="F71" s="309" t="s">
        <v>2775</v>
      </c>
      <c r="G71" s="695" t="s">
        <v>82</v>
      </c>
      <c r="H71" s="202" t="s">
        <v>2776</v>
      </c>
      <c r="I71" s="695" t="str">
        <f t="shared" si="4"/>
        <v>TE05130100</v>
      </c>
    </row>
    <row r="72" spans="1:9" x14ac:dyDescent="0.35">
      <c r="A72" s="607"/>
      <c r="B72" s="506"/>
      <c r="C72" s="114" t="s">
        <v>109</v>
      </c>
      <c r="D72" s="506"/>
      <c r="E72" s="216">
        <v>13</v>
      </c>
      <c r="F72" s="428"/>
      <c r="G72" s="209" t="s">
        <v>103</v>
      </c>
      <c r="H72" s="972" t="s">
        <v>2777</v>
      </c>
      <c r="I72" s="713" t="str">
        <f t="shared" si="4"/>
        <v>TE05130200</v>
      </c>
    </row>
    <row r="73" spans="1:9" x14ac:dyDescent="0.35">
      <c r="A73" s="607"/>
      <c r="B73" s="506"/>
      <c r="C73" s="114" t="s">
        <v>109</v>
      </c>
      <c r="D73" s="506"/>
      <c r="E73" s="1002">
        <v>20</v>
      </c>
      <c r="F73" s="1003" t="s">
        <v>2778</v>
      </c>
      <c r="G73" s="1004" t="s">
        <v>82</v>
      </c>
      <c r="H73" s="1001" t="s">
        <v>2779</v>
      </c>
      <c r="I73" s="718" t="str">
        <f t="shared" si="4"/>
        <v>TE05200100</v>
      </c>
    </row>
    <row r="74" spans="1:9" x14ac:dyDescent="0.35">
      <c r="A74" s="607"/>
      <c r="B74" s="506"/>
      <c r="C74" s="114" t="s">
        <v>109</v>
      </c>
      <c r="D74" s="506"/>
      <c r="E74" s="533">
        <v>20</v>
      </c>
      <c r="F74" s="1003"/>
      <c r="G74" s="999" t="s">
        <v>103</v>
      </c>
      <c r="H74" s="998" t="s">
        <v>2780</v>
      </c>
      <c r="I74" s="695" t="str">
        <f t="shared" si="4"/>
        <v>TE05200200</v>
      </c>
    </row>
    <row r="75" spans="1:9" x14ac:dyDescent="0.35">
      <c r="A75" s="607"/>
      <c r="B75" s="506"/>
      <c r="C75" s="114" t="s">
        <v>109</v>
      </c>
      <c r="D75" s="506"/>
      <c r="E75" s="533">
        <v>20</v>
      </c>
      <c r="F75" s="1003"/>
      <c r="G75" s="999" t="s">
        <v>105</v>
      </c>
      <c r="H75" s="998" t="s">
        <v>2781</v>
      </c>
      <c r="I75" s="695" t="str">
        <f t="shared" si="4"/>
        <v>TE05200300</v>
      </c>
    </row>
    <row r="76" spans="1:9" x14ac:dyDescent="0.35">
      <c r="A76" s="607"/>
      <c r="B76" s="506"/>
      <c r="C76" s="114" t="s">
        <v>109</v>
      </c>
      <c r="D76" s="506"/>
      <c r="E76" s="533">
        <v>20</v>
      </c>
      <c r="F76" s="1005"/>
      <c r="G76" s="999" t="s">
        <v>107</v>
      </c>
      <c r="H76" s="998" t="s">
        <v>2782</v>
      </c>
      <c r="I76" s="695" t="str">
        <f t="shared" si="4"/>
        <v>TE05200400</v>
      </c>
    </row>
    <row r="77" spans="1:9" ht="15" thickBot="1" x14ac:dyDescent="0.4">
      <c r="A77" s="607"/>
      <c r="B77" s="506"/>
      <c r="C77" s="223" t="s">
        <v>109</v>
      </c>
      <c r="D77" s="1006"/>
      <c r="E77" s="1007">
        <v>20</v>
      </c>
      <c r="F77" s="1008"/>
      <c r="G77" s="1009" t="s">
        <v>109</v>
      </c>
      <c r="H77" s="1010" t="s">
        <v>2783</v>
      </c>
      <c r="I77" s="980" t="str">
        <f t="shared" si="4"/>
        <v>TE05200500</v>
      </c>
    </row>
    <row r="78" spans="1:9" ht="4.5" customHeight="1" thickBot="1" x14ac:dyDescent="0.4">
      <c r="A78" s="607"/>
      <c r="B78" s="506"/>
      <c r="C78" s="642"/>
      <c r="D78" s="978"/>
      <c r="E78" s="204"/>
      <c r="F78" s="978"/>
      <c r="G78" s="981"/>
      <c r="H78" s="982"/>
      <c r="I78" s="981"/>
    </row>
    <row r="79" spans="1:9" x14ac:dyDescent="0.25">
      <c r="A79" s="607"/>
      <c r="B79" s="506"/>
      <c r="C79" s="875" t="s">
        <v>179</v>
      </c>
      <c r="D79" s="1102" t="s">
        <v>2784</v>
      </c>
      <c r="E79" s="875">
        <v>10</v>
      </c>
      <c r="F79" s="1011" t="s">
        <v>2785</v>
      </c>
      <c r="G79" s="718" t="s">
        <v>82</v>
      </c>
      <c r="H79" s="1012" t="s">
        <v>2786</v>
      </c>
      <c r="I79" s="718" t="str">
        <f t="shared" ref="I79:I91" si="5">"TE"&amp;C79&amp;E79&amp;G79&amp;"00"</f>
        <v>TE06100100</v>
      </c>
    </row>
    <row r="80" spans="1:9" x14ac:dyDescent="0.35">
      <c r="A80" s="607"/>
      <c r="B80" s="506"/>
      <c r="C80" s="114" t="s">
        <v>179</v>
      </c>
      <c r="D80" s="1102"/>
      <c r="E80" s="288">
        <v>10</v>
      </c>
      <c r="F80" s="1011"/>
      <c r="G80" s="695" t="s">
        <v>103</v>
      </c>
      <c r="H80" s="202" t="s">
        <v>2538</v>
      </c>
      <c r="I80" s="695" t="str">
        <f t="shared" si="5"/>
        <v>TE06100200</v>
      </c>
    </row>
    <row r="81" spans="1:9" x14ac:dyDescent="0.35">
      <c r="A81" s="607"/>
      <c r="B81" s="506"/>
      <c r="C81" s="114" t="s">
        <v>179</v>
      </c>
      <c r="D81" s="506"/>
      <c r="E81" s="288">
        <v>10</v>
      </c>
      <c r="F81" s="1011"/>
      <c r="G81" s="695" t="s">
        <v>105</v>
      </c>
      <c r="H81" s="202" t="s">
        <v>2787</v>
      </c>
      <c r="I81" s="695" t="str">
        <f t="shared" si="5"/>
        <v>TE06100300</v>
      </c>
    </row>
    <row r="82" spans="1:9" x14ac:dyDescent="0.35">
      <c r="A82" s="607"/>
      <c r="B82" s="506"/>
      <c r="C82" s="114" t="s">
        <v>179</v>
      </c>
      <c r="D82" s="506"/>
      <c r="E82" s="288">
        <v>10</v>
      </c>
      <c r="F82" s="1011"/>
      <c r="G82" s="695" t="s">
        <v>107</v>
      </c>
      <c r="H82" s="202" t="s">
        <v>2589</v>
      </c>
      <c r="I82" s="695" t="str">
        <f t="shared" si="5"/>
        <v>TE06100400</v>
      </c>
    </row>
    <row r="83" spans="1:9" x14ac:dyDescent="0.35">
      <c r="A83" s="607"/>
      <c r="B83" s="506"/>
      <c r="C83" s="114" t="s">
        <v>179</v>
      </c>
      <c r="D83" s="506"/>
      <c r="E83" s="288">
        <v>10</v>
      </c>
      <c r="F83" s="1011"/>
      <c r="G83" s="695" t="s">
        <v>109</v>
      </c>
      <c r="H83" s="202" t="s">
        <v>2788</v>
      </c>
      <c r="I83" s="695" t="str">
        <f t="shared" si="5"/>
        <v>TE06100500</v>
      </c>
    </row>
    <row r="84" spans="1:9" x14ac:dyDescent="0.35">
      <c r="A84" s="607"/>
      <c r="B84" s="506"/>
      <c r="C84" s="114" t="s">
        <v>179</v>
      </c>
      <c r="D84" s="506"/>
      <c r="E84" s="288">
        <v>10</v>
      </c>
      <c r="F84" s="1011"/>
      <c r="G84" s="695" t="s">
        <v>179</v>
      </c>
      <c r="H84" s="202" t="s">
        <v>2573</v>
      </c>
      <c r="I84" s="695" t="str">
        <f t="shared" si="5"/>
        <v>TE06100600</v>
      </c>
    </row>
    <row r="85" spans="1:9" x14ac:dyDescent="0.35">
      <c r="A85" s="607"/>
      <c r="B85" s="506"/>
      <c r="C85" s="114" t="s">
        <v>179</v>
      </c>
      <c r="D85" s="506"/>
      <c r="E85" s="288">
        <v>10</v>
      </c>
      <c r="F85" s="1011"/>
      <c r="G85" s="695" t="s">
        <v>181</v>
      </c>
      <c r="H85" s="202" t="s">
        <v>2789</v>
      </c>
      <c r="I85" s="695" t="str">
        <f t="shared" si="5"/>
        <v>TE06100700</v>
      </c>
    </row>
    <row r="86" spans="1:9" x14ac:dyDescent="0.35">
      <c r="A86" s="607"/>
      <c r="B86" s="506"/>
      <c r="C86" s="114" t="s">
        <v>179</v>
      </c>
      <c r="D86" s="506"/>
      <c r="E86" s="288">
        <v>10</v>
      </c>
      <c r="F86" s="1011"/>
      <c r="G86" s="695" t="s">
        <v>192</v>
      </c>
      <c r="H86" s="202" t="s">
        <v>2790</v>
      </c>
      <c r="I86" s="695" t="str">
        <f t="shared" si="5"/>
        <v>TE06100800</v>
      </c>
    </row>
    <row r="87" spans="1:9" x14ac:dyDescent="0.35">
      <c r="A87" s="607"/>
      <c r="B87" s="506"/>
      <c r="C87" s="114" t="s">
        <v>179</v>
      </c>
      <c r="D87" s="506"/>
      <c r="E87" s="288">
        <v>10</v>
      </c>
      <c r="F87" s="1011"/>
      <c r="G87" s="695" t="s">
        <v>260</v>
      </c>
      <c r="H87" s="202" t="s">
        <v>2518</v>
      </c>
      <c r="I87" s="695" t="str">
        <f t="shared" si="5"/>
        <v>TE06100900</v>
      </c>
    </row>
    <row r="88" spans="1:9" x14ac:dyDescent="0.35">
      <c r="A88" s="607"/>
      <c r="B88" s="506"/>
      <c r="C88" s="114" t="s">
        <v>179</v>
      </c>
      <c r="D88" s="506"/>
      <c r="E88" s="288">
        <v>10</v>
      </c>
      <c r="F88" s="1011"/>
      <c r="G88" s="695">
        <v>10</v>
      </c>
      <c r="H88" s="202" t="s">
        <v>2791</v>
      </c>
      <c r="I88" s="695" t="str">
        <f>"TE"&amp;C88&amp;E88&amp;G88&amp;"00"</f>
        <v>TE06101000</v>
      </c>
    </row>
    <row r="89" spans="1:9" x14ac:dyDescent="0.35">
      <c r="A89" s="607"/>
      <c r="B89" s="506"/>
      <c r="C89" s="114" t="s">
        <v>179</v>
      </c>
      <c r="D89" s="358"/>
      <c r="E89" s="288">
        <v>10</v>
      </c>
      <c r="F89" s="1011"/>
      <c r="G89" s="695">
        <v>11</v>
      </c>
      <c r="H89" s="202" t="s">
        <v>2792</v>
      </c>
      <c r="I89" s="695" t="str">
        <f t="shared" si="5"/>
        <v>TE06101100</v>
      </c>
    </row>
    <row r="90" spans="1:9" x14ac:dyDescent="0.35">
      <c r="A90" s="607"/>
      <c r="B90" s="506"/>
      <c r="C90" s="130" t="s">
        <v>179</v>
      </c>
      <c r="D90" s="358"/>
      <c r="E90" s="216">
        <v>10</v>
      </c>
      <c r="F90" s="428"/>
      <c r="G90" s="209">
        <v>12</v>
      </c>
      <c r="H90" s="972" t="s">
        <v>2793</v>
      </c>
      <c r="I90" s="713" t="str">
        <f t="shared" si="5"/>
        <v>TE06101200</v>
      </c>
    </row>
    <row r="91" spans="1:9" ht="15" thickBot="1" x14ac:dyDescent="0.4">
      <c r="A91" s="607"/>
      <c r="B91" s="506"/>
      <c r="C91" s="134" t="s">
        <v>179</v>
      </c>
      <c r="D91" s="441"/>
      <c r="E91" s="1013">
        <v>20</v>
      </c>
      <c r="F91" s="1014" t="s">
        <v>2794</v>
      </c>
      <c r="G91" s="1015" t="s">
        <v>82</v>
      </c>
      <c r="H91" s="1016" t="s">
        <v>2795</v>
      </c>
      <c r="I91" s="1017" t="str">
        <f t="shared" si="5"/>
        <v>TE06200100</v>
      </c>
    </row>
    <row r="92" spans="1:9" ht="4.5" customHeight="1" thickBot="1" x14ac:dyDescent="0.4">
      <c r="A92" s="607"/>
      <c r="B92" s="506"/>
      <c r="C92" s="642"/>
      <c r="D92" s="978"/>
      <c r="E92" s="204"/>
      <c r="F92" s="978"/>
      <c r="G92" s="981"/>
      <c r="H92" s="982"/>
      <c r="I92" s="981"/>
    </row>
    <row r="93" spans="1:9" x14ac:dyDescent="0.35">
      <c r="A93" s="607"/>
      <c r="B93" s="506"/>
      <c r="C93" s="347" t="s">
        <v>181</v>
      </c>
      <c r="D93" s="1018" t="s">
        <v>2796</v>
      </c>
      <c r="E93" s="796">
        <v>10</v>
      </c>
      <c r="F93" s="1003" t="s">
        <v>2796</v>
      </c>
      <c r="G93" s="1019" t="s">
        <v>2246</v>
      </c>
      <c r="H93" s="1001" t="s">
        <v>2797</v>
      </c>
      <c r="I93" s="1019" t="str">
        <f t="shared" ref="I93:I98" si="6">"TE"&amp;C93&amp;E93&amp;G93&amp;"00"</f>
        <v>TE07100000</v>
      </c>
    </row>
    <row r="94" spans="1:9" x14ac:dyDescent="0.35">
      <c r="A94" s="607"/>
      <c r="B94" s="506"/>
      <c r="C94" s="108" t="s">
        <v>181</v>
      </c>
      <c r="D94" s="1018"/>
      <c r="E94" s="1020">
        <v>10</v>
      </c>
      <c r="F94" s="1003"/>
      <c r="G94" s="343" t="s">
        <v>82</v>
      </c>
      <c r="H94" s="1000" t="s">
        <v>2798</v>
      </c>
      <c r="I94" s="343" t="str">
        <f t="shared" si="6"/>
        <v>TE07100100</v>
      </c>
    </row>
    <row r="95" spans="1:9" x14ac:dyDescent="0.35">
      <c r="A95" s="607"/>
      <c r="B95" s="506"/>
      <c r="C95" s="108" t="s">
        <v>181</v>
      </c>
      <c r="D95" s="1018"/>
      <c r="E95" s="1020">
        <v>10</v>
      </c>
      <c r="F95" s="1003"/>
      <c r="G95" s="343" t="s">
        <v>103</v>
      </c>
      <c r="H95" s="998" t="s">
        <v>2799</v>
      </c>
      <c r="I95" s="343" t="str">
        <f t="shared" si="6"/>
        <v>TE07100200</v>
      </c>
    </row>
    <row r="96" spans="1:9" x14ac:dyDescent="0.35">
      <c r="A96" s="607"/>
      <c r="B96" s="506"/>
      <c r="C96" s="108" t="s">
        <v>181</v>
      </c>
      <c r="D96" s="1018"/>
      <c r="E96" s="1020">
        <v>10</v>
      </c>
      <c r="F96" s="1021"/>
      <c r="G96" s="675" t="s">
        <v>105</v>
      </c>
      <c r="H96" s="1022" t="s">
        <v>2800</v>
      </c>
      <c r="I96" s="675" t="str">
        <f t="shared" si="6"/>
        <v>TE07100300</v>
      </c>
    </row>
    <row r="97" spans="1:9" x14ac:dyDescent="0.35">
      <c r="A97" s="607"/>
      <c r="B97" s="506"/>
      <c r="C97" s="108" t="s">
        <v>181</v>
      </c>
      <c r="D97" s="1018"/>
      <c r="E97" s="1020">
        <v>10</v>
      </c>
      <c r="F97" s="1021"/>
      <c r="G97" s="675" t="s">
        <v>107</v>
      </c>
      <c r="H97" s="1022" t="s">
        <v>2801</v>
      </c>
      <c r="I97" s="675" t="str">
        <f t="shared" si="6"/>
        <v>TE07100400</v>
      </c>
    </row>
    <row r="98" spans="1:9" ht="15" thickBot="1" x14ac:dyDescent="0.4">
      <c r="A98" s="607"/>
      <c r="B98" s="506"/>
      <c r="C98" s="203" t="s">
        <v>181</v>
      </c>
      <c r="D98" s="1023"/>
      <c r="E98" s="1013">
        <v>20</v>
      </c>
      <c r="F98" s="1024" t="s">
        <v>2802</v>
      </c>
      <c r="G98" s="1025" t="s">
        <v>82</v>
      </c>
      <c r="H98" s="1026" t="s">
        <v>2803</v>
      </c>
      <c r="I98" s="1017" t="str">
        <f t="shared" si="6"/>
        <v>TE07200100</v>
      </c>
    </row>
    <row r="99" spans="1:9" ht="4.5" customHeight="1" thickBot="1" x14ac:dyDescent="0.4">
      <c r="A99" s="607"/>
      <c r="B99" s="506"/>
      <c r="C99" s="642"/>
      <c r="D99" s="978"/>
      <c r="E99" s="204"/>
      <c r="F99" s="978"/>
      <c r="G99" s="981"/>
      <c r="H99" s="982"/>
      <c r="I99" s="981"/>
    </row>
    <row r="100" spans="1:9" x14ac:dyDescent="0.35">
      <c r="A100" s="607"/>
      <c r="B100" s="506"/>
      <c r="C100" s="101" t="s">
        <v>192</v>
      </c>
      <c r="D100" s="1102" t="s">
        <v>2804</v>
      </c>
      <c r="E100" s="875">
        <v>10</v>
      </c>
      <c r="F100" s="313" t="s">
        <v>2805</v>
      </c>
      <c r="G100" s="718" t="s">
        <v>2246</v>
      </c>
      <c r="H100" s="317" t="s">
        <v>2805</v>
      </c>
      <c r="I100" s="718" t="str">
        <f t="shared" ref="I100:I108" si="7">"TE"&amp;C100&amp;E100&amp;G100&amp;"00"</f>
        <v>TE08100000</v>
      </c>
    </row>
    <row r="101" spans="1:9" x14ac:dyDescent="0.35">
      <c r="A101" s="607"/>
      <c r="B101" s="506"/>
      <c r="C101" s="114" t="s">
        <v>192</v>
      </c>
      <c r="D101" s="1102"/>
      <c r="E101" s="114">
        <v>10</v>
      </c>
      <c r="F101" s="313"/>
      <c r="G101" s="695" t="s">
        <v>82</v>
      </c>
      <c r="H101" s="202" t="s">
        <v>2806</v>
      </c>
      <c r="I101" s="695" t="str">
        <f t="shared" si="7"/>
        <v>TE08100100</v>
      </c>
    </row>
    <row r="102" spans="1:9" x14ac:dyDescent="0.35">
      <c r="A102" s="607"/>
      <c r="B102" s="506"/>
      <c r="C102" s="114" t="s">
        <v>192</v>
      </c>
      <c r="D102" s="313"/>
      <c r="E102" s="114">
        <v>10</v>
      </c>
      <c r="F102" s="313"/>
      <c r="G102" s="695" t="s">
        <v>103</v>
      </c>
      <c r="H102" s="202" t="s">
        <v>2807</v>
      </c>
      <c r="I102" s="695" t="str">
        <f t="shared" si="7"/>
        <v>TE08100200</v>
      </c>
    </row>
    <row r="103" spans="1:9" x14ac:dyDescent="0.35">
      <c r="A103" s="607"/>
      <c r="B103" s="506"/>
      <c r="C103" s="114" t="s">
        <v>192</v>
      </c>
      <c r="D103" s="313"/>
      <c r="E103" s="114">
        <v>10</v>
      </c>
      <c r="F103" s="313"/>
      <c r="G103" s="695" t="s">
        <v>105</v>
      </c>
      <c r="H103" s="202" t="s">
        <v>2808</v>
      </c>
      <c r="I103" s="695" t="str">
        <f t="shared" si="7"/>
        <v>TE08100300</v>
      </c>
    </row>
    <row r="104" spans="1:9" x14ac:dyDescent="0.35">
      <c r="A104" s="607"/>
      <c r="B104" s="506"/>
      <c r="C104" s="114" t="s">
        <v>192</v>
      </c>
      <c r="D104" s="313"/>
      <c r="E104" s="114">
        <v>10</v>
      </c>
      <c r="F104" s="1027"/>
      <c r="G104" s="695" t="s">
        <v>107</v>
      </c>
      <c r="H104" s="202" t="s">
        <v>2809</v>
      </c>
      <c r="I104" s="695" t="str">
        <f t="shared" si="7"/>
        <v>TE08100400</v>
      </c>
    </row>
    <row r="105" spans="1:9" x14ac:dyDescent="0.35">
      <c r="A105" s="607"/>
      <c r="B105" s="506"/>
      <c r="C105" s="114" t="s">
        <v>192</v>
      </c>
      <c r="D105" s="313"/>
      <c r="E105" s="114">
        <v>10</v>
      </c>
      <c r="F105" s="1028"/>
      <c r="G105" s="695" t="s">
        <v>109</v>
      </c>
      <c r="H105" s="202" t="s">
        <v>2810</v>
      </c>
      <c r="I105" s="695" t="str">
        <f t="shared" si="7"/>
        <v>TE08100500</v>
      </c>
    </row>
    <row r="106" spans="1:9" x14ac:dyDescent="0.35">
      <c r="A106" s="607"/>
      <c r="B106" s="506"/>
      <c r="C106" s="114" t="s">
        <v>192</v>
      </c>
      <c r="D106" s="313"/>
      <c r="E106" s="114">
        <v>10</v>
      </c>
      <c r="F106" s="313"/>
      <c r="G106" s="695" t="s">
        <v>179</v>
      </c>
      <c r="H106" s="202" t="s">
        <v>2811</v>
      </c>
      <c r="I106" s="695" t="str">
        <f t="shared" si="7"/>
        <v>TE08100600</v>
      </c>
    </row>
    <row r="107" spans="1:9" x14ac:dyDescent="0.35">
      <c r="A107" s="607"/>
      <c r="B107" s="506"/>
      <c r="C107" s="114" t="s">
        <v>192</v>
      </c>
      <c r="D107" s="313"/>
      <c r="E107" s="114">
        <v>10</v>
      </c>
      <c r="F107" s="313"/>
      <c r="G107" s="695" t="s">
        <v>181</v>
      </c>
      <c r="H107" s="202" t="s">
        <v>2812</v>
      </c>
      <c r="I107" s="695" t="str">
        <f t="shared" si="7"/>
        <v>TE08100700</v>
      </c>
    </row>
    <row r="108" spans="1:9" x14ac:dyDescent="0.35">
      <c r="A108" s="607"/>
      <c r="B108" s="506"/>
      <c r="C108" s="114" t="s">
        <v>192</v>
      </c>
      <c r="D108" s="313"/>
      <c r="E108" s="114">
        <v>10</v>
      </c>
      <c r="F108" s="313"/>
      <c r="G108" s="219" t="s">
        <v>192</v>
      </c>
      <c r="H108" s="220" t="s">
        <v>2813</v>
      </c>
      <c r="I108" s="654" t="str">
        <f t="shared" si="7"/>
        <v>TE08100800</v>
      </c>
    </row>
    <row r="109" spans="1:9" x14ac:dyDescent="0.35">
      <c r="A109" s="607"/>
      <c r="B109" s="506"/>
      <c r="C109" s="114" t="s">
        <v>192</v>
      </c>
      <c r="D109" s="313"/>
      <c r="E109" s="175">
        <v>20</v>
      </c>
      <c r="F109" s="421" t="s">
        <v>2814</v>
      </c>
      <c r="G109" s="1029"/>
      <c r="H109" s="1030"/>
      <c r="I109" s="1029"/>
    </row>
    <row r="110" spans="1:9" x14ac:dyDescent="0.35">
      <c r="A110" s="607"/>
      <c r="B110" s="506"/>
      <c r="C110" s="114" t="s">
        <v>192</v>
      </c>
      <c r="D110" s="313"/>
      <c r="E110" s="179">
        <v>21</v>
      </c>
      <c r="F110" s="309" t="s">
        <v>2815</v>
      </c>
      <c r="G110" s="695" t="s">
        <v>2246</v>
      </c>
      <c r="H110" s="402" t="s">
        <v>2815</v>
      </c>
      <c r="I110" s="695" t="str">
        <f t="shared" ref="I110:I119" si="8">"TE"&amp;C110&amp;E110&amp;G110&amp;"00"</f>
        <v>TE08210000</v>
      </c>
    </row>
    <row r="111" spans="1:9" x14ac:dyDescent="0.35">
      <c r="A111" s="607"/>
      <c r="B111" s="506"/>
      <c r="C111" s="114" t="s">
        <v>192</v>
      </c>
      <c r="D111" s="313"/>
      <c r="E111" s="215">
        <v>21</v>
      </c>
      <c r="F111" s="1031"/>
      <c r="G111" s="695" t="s">
        <v>82</v>
      </c>
      <c r="H111" s="202" t="s">
        <v>2816</v>
      </c>
      <c r="I111" s="695" t="str">
        <f t="shared" si="8"/>
        <v>TE08210100</v>
      </c>
    </row>
    <row r="112" spans="1:9" x14ac:dyDescent="0.35">
      <c r="A112" s="607"/>
      <c r="B112" s="506"/>
      <c r="C112" s="114" t="s">
        <v>192</v>
      </c>
      <c r="D112" s="313"/>
      <c r="E112" s="215">
        <v>21</v>
      </c>
      <c r="F112" s="1003"/>
      <c r="G112" s="343" t="s">
        <v>103</v>
      </c>
      <c r="H112" s="998" t="s">
        <v>2817</v>
      </c>
      <c r="I112" s="695" t="str">
        <f t="shared" si="8"/>
        <v>TE08210200</v>
      </c>
    </row>
    <row r="113" spans="1:9" x14ac:dyDescent="0.35">
      <c r="A113" s="607"/>
      <c r="B113" s="506"/>
      <c r="C113" s="114" t="s">
        <v>192</v>
      </c>
      <c r="D113" s="313"/>
      <c r="E113" s="215">
        <v>21</v>
      </c>
      <c r="F113" s="1021"/>
      <c r="G113" s="343" t="s">
        <v>105</v>
      </c>
      <c r="H113" s="998" t="s">
        <v>2818</v>
      </c>
      <c r="I113" s="695" t="str">
        <f t="shared" si="8"/>
        <v>TE08210300</v>
      </c>
    </row>
    <row r="114" spans="1:9" x14ac:dyDescent="0.35">
      <c r="A114" s="607"/>
      <c r="B114" s="506"/>
      <c r="C114" s="114" t="s">
        <v>192</v>
      </c>
      <c r="D114" s="313"/>
      <c r="E114" s="215">
        <v>21</v>
      </c>
      <c r="F114" s="1003"/>
      <c r="G114" s="999" t="s">
        <v>107</v>
      </c>
      <c r="H114" s="998" t="s">
        <v>2819</v>
      </c>
      <c r="I114" s="695" t="str">
        <f t="shared" si="8"/>
        <v>TE08210400</v>
      </c>
    </row>
    <row r="115" spans="1:9" x14ac:dyDescent="0.35">
      <c r="A115" s="607"/>
      <c r="B115" s="506"/>
      <c r="C115" s="114" t="s">
        <v>192</v>
      </c>
      <c r="D115" s="313"/>
      <c r="E115" s="215">
        <v>21</v>
      </c>
      <c r="F115" s="1003"/>
      <c r="G115" s="999" t="s">
        <v>109</v>
      </c>
      <c r="H115" s="998" t="s">
        <v>2820</v>
      </c>
      <c r="I115" s="695" t="str">
        <f t="shared" si="8"/>
        <v>TE08210500</v>
      </c>
    </row>
    <row r="116" spans="1:9" x14ac:dyDescent="0.35">
      <c r="A116" s="607"/>
      <c r="B116" s="506"/>
      <c r="C116" s="114" t="s">
        <v>192</v>
      </c>
      <c r="D116" s="313"/>
      <c r="E116" s="215">
        <v>21</v>
      </c>
      <c r="F116" s="1021"/>
      <c r="G116" s="999" t="s">
        <v>179</v>
      </c>
      <c r="H116" s="998" t="s">
        <v>2821</v>
      </c>
      <c r="I116" s="695" t="str">
        <f t="shared" si="8"/>
        <v>TE08210600</v>
      </c>
    </row>
    <row r="117" spans="1:9" x14ac:dyDescent="0.35">
      <c r="A117" s="607"/>
      <c r="B117" s="506"/>
      <c r="C117" s="114" t="s">
        <v>192</v>
      </c>
      <c r="D117" s="313"/>
      <c r="E117" s="215">
        <v>21</v>
      </c>
      <c r="F117" s="1003"/>
      <c r="G117" s="999" t="s">
        <v>181</v>
      </c>
      <c r="H117" s="998" t="s">
        <v>2822</v>
      </c>
      <c r="I117" s="695" t="str">
        <f t="shared" si="8"/>
        <v>TE08210700</v>
      </c>
    </row>
    <row r="118" spans="1:9" x14ac:dyDescent="0.35">
      <c r="A118" s="607"/>
      <c r="B118" s="506"/>
      <c r="C118" s="114" t="s">
        <v>192</v>
      </c>
      <c r="D118" s="313"/>
      <c r="E118" s="215">
        <v>21</v>
      </c>
      <c r="F118" s="1003"/>
      <c r="G118" s="999" t="s">
        <v>192</v>
      </c>
      <c r="H118" s="998" t="s">
        <v>2823</v>
      </c>
      <c r="I118" s="713" t="str">
        <f>"TE"&amp;C118&amp;E118&amp;G118&amp;"00"</f>
        <v>TE08210800</v>
      </c>
    </row>
    <row r="119" spans="1:9" x14ac:dyDescent="0.35">
      <c r="A119" s="607"/>
      <c r="B119" s="506"/>
      <c r="C119" s="114" t="s">
        <v>192</v>
      </c>
      <c r="D119" s="313"/>
      <c r="E119" s="216">
        <v>21</v>
      </c>
      <c r="F119" s="428"/>
      <c r="G119" s="334" t="s">
        <v>260</v>
      </c>
      <c r="H119" s="362" t="s">
        <v>2824</v>
      </c>
      <c r="I119" s="713" t="str">
        <f t="shared" si="8"/>
        <v>TE08210900</v>
      </c>
    </row>
    <row r="120" spans="1:9" x14ac:dyDescent="0.35">
      <c r="A120" s="607"/>
      <c r="B120" s="506"/>
      <c r="C120" s="114" t="s">
        <v>192</v>
      </c>
      <c r="D120" s="313"/>
      <c r="E120" s="175">
        <v>30</v>
      </c>
      <c r="F120" s="421" t="s">
        <v>2825</v>
      </c>
      <c r="G120" s="1032"/>
      <c r="H120" s="893"/>
      <c r="I120" s="1029"/>
    </row>
    <row r="121" spans="1:9" x14ac:dyDescent="0.35">
      <c r="A121" s="607"/>
      <c r="B121" s="506"/>
      <c r="C121" s="114" t="s">
        <v>192</v>
      </c>
      <c r="D121" s="313"/>
      <c r="E121" s="179">
        <v>31</v>
      </c>
      <c r="F121" s="309" t="s">
        <v>2826</v>
      </c>
      <c r="G121" s="695" t="s">
        <v>2246</v>
      </c>
      <c r="H121" s="402" t="s">
        <v>2826</v>
      </c>
      <c r="I121" s="695" t="str">
        <f t="shared" ref="I121:I132" si="9">"TE"&amp;C121&amp;E121&amp;G121&amp;"00"</f>
        <v>TE08310000</v>
      </c>
    </row>
    <row r="122" spans="1:9" x14ac:dyDescent="0.35">
      <c r="A122" s="607"/>
      <c r="B122" s="506"/>
      <c r="C122" s="114" t="s">
        <v>192</v>
      </c>
      <c r="D122" s="313"/>
      <c r="E122" s="215">
        <v>31</v>
      </c>
      <c r="F122" s="1003"/>
      <c r="G122" s="514" t="s">
        <v>82</v>
      </c>
      <c r="H122" s="751" t="s">
        <v>2827</v>
      </c>
      <c r="I122" s="695" t="str">
        <f t="shared" si="9"/>
        <v>TE08310100</v>
      </c>
    </row>
    <row r="123" spans="1:9" x14ac:dyDescent="0.35">
      <c r="A123" s="607"/>
      <c r="B123" s="506"/>
      <c r="C123" s="114" t="s">
        <v>192</v>
      </c>
      <c r="D123" s="313"/>
      <c r="E123" s="215">
        <v>31</v>
      </c>
      <c r="F123" s="1003"/>
      <c r="G123" s="514" t="s">
        <v>103</v>
      </c>
      <c r="H123" s="751" t="s">
        <v>2828</v>
      </c>
      <c r="I123" s="695" t="str">
        <f t="shared" si="9"/>
        <v>TE08310200</v>
      </c>
    </row>
    <row r="124" spans="1:9" x14ac:dyDescent="0.35">
      <c r="A124" s="607"/>
      <c r="B124" s="506"/>
      <c r="C124" s="114" t="s">
        <v>192</v>
      </c>
      <c r="D124" s="313"/>
      <c r="E124" s="215">
        <v>31</v>
      </c>
      <c r="F124" s="1021"/>
      <c r="G124" s="514" t="s">
        <v>105</v>
      </c>
      <c r="H124" s="751" t="s">
        <v>2829</v>
      </c>
      <c r="I124" s="695" t="str">
        <f t="shared" si="9"/>
        <v>TE08310300</v>
      </c>
    </row>
    <row r="125" spans="1:9" x14ac:dyDescent="0.35">
      <c r="A125" s="607"/>
      <c r="B125" s="506"/>
      <c r="C125" s="114" t="s">
        <v>192</v>
      </c>
      <c r="D125" s="313"/>
      <c r="E125" s="215">
        <v>31</v>
      </c>
      <c r="F125" s="1003"/>
      <c r="G125" s="514" t="s">
        <v>107</v>
      </c>
      <c r="H125" s="751" t="s">
        <v>2830</v>
      </c>
      <c r="I125" s="695" t="str">
        <f t="shared" si="9"/>
        <v>TE08310400</v>
      </c>
    </row>
    <row r="126" spans="1:9" x14ac:dyDescent="0.35">
      <c r="A126" s="607"/>
      <c r="B126" s="506"/>
      <c r="C126" s="114" t="s">
        <v>192</v>
      </c>
      <c r="D126" s="313"/>
      <c r="E126" s="215">
        <v>31</v>
      </c>
      <c r="F126" s="1003"/>
      <c r="G126" s="297" t="s">
        <v>109</v>
      </c>
      <c r="H126" s="751" t="s">
        <v>2831</v>
      </c>
      <c r="I126" s="695" t="str">
        <f t="shared" si="9"/>
        <v>TE08310500</v>
      </c>
    </row>
    <row r="127" spans="1:9" x14ac:dyDescent="0.35">
      <c r="A127" s="607"/>
      <c r="B127" s="506"/>
      <c r="C127" s="114" t="s">
        <v>192</v>
      </c>
      <c r="D127" s="313"/>
      <c r="E127" s="218">
        <v>31</v>
      </c>
      <c r="F127" s="1001"/>
      <c r="G127" s="297" t="s">
        <v>179</v>
      </c>
      <c r="H127" s="751" t="s">
        <v>2832</v>
      </c>
      <c r="I127" s="695" t="str">
        <f t="shared" si="9"/>
        <v>TE08310600</v>
      </c>
    </row>
    <row r="128" spans="1:9" x14ac:dyDescent="0.35">
      <c r="A128" s="607"/>
      <c r="B128" s="506"/>
      <c r="C128" s="114" t="s">
        <v>192</v>
      </c>
      <c r="D128" s="313"/>
      <c r="E128" s="179">
        <v>32</v>
      </c>
      <c r="F128" s="1033" t="s">
        <v>2833</v>
      </c>
      <c r="G128" s="514" t="s">
        <v>82</v>
      </c>
      <c r="H128" s="751" t="s">
        <v>2834</v>
      </c>
      <c r="I128" s="514" t="str">
        <f t="shared" si="9"/>
        <v>TE08320100</v>
      </c>
    </row>
    <row r="129" spans="1:9" x14ac:dyDescent="0.35">
      <c r="A129" s="607"/>
      <c r="B129" s="506"/>
      <c r="C129" s="114" t="s">
        <v>192</v>
      </c>
      <c r="D129" s="313"/>
      <c r="E129" s="215">
        <v>32</v>
      </c>
      <c r="F129" s="830"/>
      <c r="G129" s="514" t="s">
        <v>103</v>
      </c>
      <c r="H129" s="751" t="s">
        <v>2835</v>
      </c>
      <c r="I129" s="514" t="str">
        <f>"TE"&amp;C129&amp;E129&amp;G129&amp;"00"</f>
        <v>TE08320200</v>
      </c>
    </row>
    <row r="130" spans="1:9" x14ac:dyDescent="0.35">
      <c r="A130" s="607"/>
      <c r="B130" s="506"/>
      <c r="C130" s="114" t="s">
        <v>192</v>
      </c>
      <c r="D130" s="313"/>
      <c r="E130" s="215">
        <v>32</v>
      </c>
      <c r="F130" s="830"/>
      <c r="G130" s="514" t="s">
        <v>105</v>
      </c>
      <c r="H130" s="751" t="s">
        <v>2836</v>
      </c>
      <c r="I130" s="514" t="str">
        <f>"TE"&amp;C130&amp;E130&amp;G130&amp;"00"</f>
        <v>TE08320300</v>
      </c>
    </row>
    <row r="131" spans="1:9" x14ac:dyDescent="0.35">
      <c r="A131" s="607"/>
      <c r="B131" s="506"/>
      <c r="C131" s="114" t="s">
        <v>192</v>
      </c>
      <c r="D131" s="313"/>
      <c r="E131" s="216">
        <v>32</v>
      </c>
      <c r="F131" s="1034"/>
      <c r="G131" s="363" t="s">
        <v>107</v>
      </c>
      <c r="H131" s="322" t="s">
        <v>2745</v>
      </c>
      <c r="I131" s="1035" t="str">
        <f>"TE"&amp;C131&amp;E131&amp;G131&amp;"00"</f>
        <v>TE08320400</v>
      </c>
    </row>
    <row r="132" spans="1:9" ht="15" thickBot="1" x14ac:dyDescent="0.4">
      <c r="A132" s="607"/>
      <c r="B132" s="506"/>
      <c r="C132" s="223" t="s">
        <v>192</v>
      </c>
      <c r="D132" s="978"/>
      <c r="E132" s="204">
        <v>40</v>
      </c>
      <c r="F132" s="978" t="s">
        <v>2837</v>
      </c>
      <c r="G132" s="981" t="s">
        <v>2246</v>
      </c>
      <c r="H132" s="982" t="s">
        <v>2837</v>
      </c>
      <c r="I132" s="981" t="str">
        <f t="shared" si="9"/>
        <v>TE08400000</v>
      </c>
    </row>
    <row r="133" spans="1:9" ht="4.5" customHeight="1" thickBot="1" x14ac:dyDescent="0.4">
      <c r="A133" s="607"/>
      <c r="B133" s="506"/>
      <c r="C133" s="642"/>
      <c r="D133" s="978"/>
      <c r="E133" s="204"/>
      <c r="F133" s="978"/>
      <c r="G133" s="981"/>
      <c r="H133" s="982"/>
      <c r="I133" s="981"/>
    </row>
    <row r="134" spans="1:9" ht="15" customHeight="1" x14ac:dyDescent="0.35">
      <c r="A134" s="607"/>
      <c r="B134" s="506"/>
      <c r="C134" s="101" t="s">
        <v>260</v>
      </c>
      <c r="D134" s="506" t="s">
        <v>2838</v>
      </c>
      <c r="E134" s="222">
        <v>10</v>
      </c>
      <c r="F134" s="306" t="s">
        <v>2839</v>
      </c>
      <c r="G134" s="263"/>
      <c r="H134" s="693"/>
      <c r="I134" s="263"/>
    </row>
    <row r="135" spans="1:9" x14ac:dyDescent="0.35">
      <c r="A135" s="607"/>
      <c r="B135" s="506"/>
      <c r="C135" s="114" t="s">
        <v>260</v>
      </c>
      <c r="D135" s="506"/>
      <c r="E135" s="210">
        <v>11</v>
      </c>
      <c r="F135" s="309" t="s">
        <v>2840</v>
      </c>
      <c r="G135" s="144" t="s">
        <v>82</v>
      </c>
      <c r="H135" s="402" t="s">
        <v>2840</v>
      </c>
      <c r="I135" s="695" t="str">
        <f>"TE"&amp;C135&amp;E135&amp;G135&amp;"00"</f>
        <v>TE09110100</v>
      </c>
    </row>
    <row r="136" spans="1:9" x14ac:dyDescent="0.35">
      <c r="A136" s="607"/>
      <c r="B136" s="506"/>
      <c r="C136" s="114" t="s">
        <v>260</v>
      </c>
      <c r="D136" s="506"/>
      <c r="E136" s="114">
        <v>11</v>
      </c>
      <c r="F136" s="313"/>
      <c r="G136" s="144" t="s">
        <v>103</v>
      </c>
      <c r="H136" s="402" t="s">
        <v>2841</v>
      </c>
      <c r="I136" s="695" t="str">
        <f>"TE"&amp;C136&amp;E136&amp;G136&amp;"00"</f>
        <v>TE09110200</v>
      </c>
    </row>
    <row r="137" spans="1:9" x14ac:dyDescent="0.35">
      <c r="A137" s="607"/>
      <c r="B137" s="506"/>
      <c r="C137" s="114" t="s">
        <v>260</v>
      </c>
      <c r="D137" s="506"/>
      <c r="E137" s="114">
        <v>11</v>
      </c>
      <c r="F137" s="313"/>
      <c r="G137" s="219" t="s">
        <v>105</v>
      </c>
      <c r="H137" s="309" t="s">
        <v>2842</v>
      </c>
      <c r="I137" s="654" t="str">
        <f>"TE"&amp;C137&amp;E137&amp;G137&amp;"00"</f>
        <v>TE09110300</v>
      </c>
    </row>
    <row r="138" spans="1:9" x14ac:dyDescent="0.35">
      <c r="A138" s="607"/>
      <c r="B138" s="506"/>
      <c r="C138" s="114" t="s">
        <v>260</v>
      </c>
      <c r="D138" s="506"/>
      <c r="E138" s="175">
        <v>20</v>
      </c>
      <c r="F138" s="421" t="s">
        <v>2843</v>
      </c>
      <c r="G138" s="710"/>
      <c r="H138" s="970"/>
      <c r="I138" s="710"/>
    </row>
    <row r="139" spans="1:9" x14ac:dyDescent="0.35">
      <c r="A139" s="607"/>
      <c r="B139" s="506"/>
      <c r="C139" s="114" t="s">
        <v>260</v>
      </c>
      <c r="D139" s="506"/>
      <c r="E139" s="179">
        <v>21</v>
      </c>
      <c r="F139" s="309" t="s">
        <v>2844</v>
      </c>
      <c r="G139" s="144" t="s">
        <v>82</v>
      </c>
      <c r="H139" s="402" t="s">
        <v>2845</v>
      </c>
      <c r="I139" s="695" t="str">
        <f>"TE"&amp;C139&amp;E139&amp;G139&amp;"00"</f>
        <v>TE09210100</v>
      </c>
    </row>
    <row r="140" spans="1:9" x14ac:dyDescent="0.35">
      <c r="A140" s="607"/>
      <c r="B140" s="506"/>
      <c r="C140" s="114" t="s">
        <v>260</v>
      </c>
      <c r="D140" s="506"/>
      <c r="E140" s="216">
        <v>21</v>
      </c>
      <c r="F140" s="428"/>
      <c r="G140" s="334" t="s">
        <v>103</v>
      </c>
      <c r="H140" s="362" t="s">
        <v>2846</v>
      </c>
      <c r="I140" s="713" t="str">
        <f>"TE"&amp;C140&amp;E140&amp;G140&amp;"00"</f>
        <v>TE09210200</v>
      </c>
    </row>
    <row r="141" spans="1:9" x14ac:dyDescent="0.35">
      <c r="A141" s="607"/>
      <c r="B141" s="506"/>
      <c r="C141" s="114" t="s">
        <v>260</v>
      </c>
      <c r="D141" s="506"/>
      <c r="E141" s="629">
        <v>30</v>
      </c>
      <c r="F141" s="306" t="s">
        <v>2847</v>
      </c>
      <c r="G141" s="263"/>
      <c r="H141" s="317"/>
      <c r="I141" s="718"/>
    </row>
    <row r="142" spans="1:9" x14ac:dyDescent="0.35">
      <c r="A142" s="607"/>
      <c r="B142" s="506"/>
      <c r="C142" s="114" t="s">
        <v>260</v>
      </c>
      <c r="D142" s="506"/>
      <c r="E142" s="1036">
        <v>31</v>
      </c>
      <c r="F142" s="1037" t="s">
        <v>2848</v>
      </c>
      <c r="G142" s="999" t="s">
        <v>82</v>
      </c>
      <c r="H142" s="402" t="s">
        <v>2849</v>
      </c>
      <c r="I142" s="695" t="str">
        <f>"TE"&amp;C142&amp;E142&amp;G142&amp;"00"</f>
        <v>TE09310100</v>
      </c>
    </row>
    <row r="143" spans="1:9" x14ac:dyDescent="0.35">
      <c r="A143" s="607"/>
      <c r="B143" s="506"/>
      <c r="C143" s="114" t="s">
        <v>260</v>
      </c>
      <c r="D143" s="506"/>
      <c r="E143" s="1038">
        <v>31</v>
      </c>
      <c r="F143" s="306"/>
      <c r="G143" s="263" t="s">
        <v>103</v>
      </c>
      <c r="H143" s="317" t="s">
        <v>2850</v>
      </c>
      <c r="I143" s="718" t="str">
        <f>"TE"&amp;C143&amp;E143&amp;G143&amp;"00"</f>
        <v>TE09310200</v>
      </c>
    </row>
    <row r="144" spans="1:9" x14ac:dyDescent="0.35">
      <c r="A144" s="607"/>
      <c r="B144" s="506"/>
      <c r="C144" s="114" t="s">
        <v>260</v>
      </c>
      <c r="D144" s="506"/>
      <c r="E144" s="609">
        <v>32</v>
      </c>
      <c r="F144" s="317" t="s">
        <v>2851</v>
      </c>
      <c r="G144" s="999" t="s">
        <v>2246</v>
      </c>
      <c r="H144" s="1039" t="s">
        <v>2851</v>
      </c>
      <c r="I144" s="346" t="str">
        <f>"TE"&amp;C144&amp;E144&amp;G144&amp;"00"</f>
        <v>TE09320000</v>
      </c>
    </row>
    <row r="145" spans="1:9" x14ac:dyDescent="0.35">
      <c r="A145" s="607"/>
      <c r="B145" s="506"/>
      <c r="C145" s="114" t="s">
        <v>260</v>
      </c>
      <c r="D145" s="506"/>
      <c r="E145" s="1040">
        <v>33</v>
      </c>
      <c r="F145" s="1041" t="s">
        <v>2852</v>
      </c>
      <c r="G145" s="321" t="s">
        <v>2246</v>
      </c>
      <c r="H145" s="1039" t="s">
        <v>2852</v>
      </c>
      <c r="I145" s="346" t="str">
        <f>"TE"&amp;C145&amp;E145&amp;G145&amp;"00"</f>
        <v>TE09330000</v>
      </c>
    </row>
    <row r="146" spans="1:9" x14ac:dyDescent="0.35">
      <c r="A146" s="607"/>
      <c r="B146" s="506"/>
      <c r="C146" s="114" t="s">
        <v>260</v>
      </c>
      <c r="D146" s="506"/>
      <c r="E146" s="222">
        <v>40</v>
      </c>
      <c r="F146" s="306" t="s">
        <v>2853</v>
      </c>
      <c r="G146" s="768"/>
      <c r="H146" s="973"/>
      <c r="I146" s="718"/>
    </row>
    <row r="147" spans="1:9" ht="15" thickBot="1" x14ac:dyDescent="0.4">
      <c r="A147" s="607"/>
      <c r="B147" s="506"/>
      <c r="C147" s="223" t="s">
        <v>260</v>
      </c>
      <c r="D147" s="1006"/>
      <c r="E147" s="182">
        <v>41</v>
      </c>
      <c r="F147" s="1042" t="s">
        <v>2854</v>
      </c>
      <c r="G147" s="164" t="s">
        <v>2246</v>
      </c>
      <c r="H147" s="1042" t="s">
        <v>2854</v>
      </c>
      <c r="I147" s="980" t="str">
        <f>"TE"&amp;C147&amp;E147&amp;G147&amp;"00"</f>
        <v>TE09410000</v>
      </c>
    </row>
    <row r="148" spans="1:9" ht="4.5" customHeight="1" thickBot="1" x14ac:dyDescent="0.4">
      <c r="A148" s="607"/>
      <c r="B148" s="506"/>
      <c r="C148" s="642"/>
      <c r="D148" s="978"/>
      <c r="E148" s="204"/>
      <c r="F148" s="978"/>
      <c r="G148" s="981"/>
      <c r="H148" s="982"/>
      <c r="I148" s="981"/>
    </row>
    <row r="149" spans="1:9" ht="15" thickBot="1" x14ac:dyDescent="0.4">
      <c r="A149" s="607"/>
      <c r="B149" s="506"/>
      <c r="C149" s="839">
        <v>10</v>
      </c>
      <c r="D149" s="974" t="s">
        <v>2855</v>
      </c>
      <c r="E149" s="644">
        <v>10</v>
      </c>
      <c r="F149" s="974" t="s">
        <v>2856</v>
      </c>
      <c r="G149" s="1043" t="s">
        <v>82</v>
      </c>
      <c r="H149" s="977" t="s">
        <v>2857</v>
      </c>
      <c r="I149" s="976" t="str">
        <f>"TE"&amp;C149&amp;E149&amp;G149&amp;"00"</f>
        <v>TE10100100</v>
      </c>
    </row>
    <row r="150" spans="1:9" ht="4.5" customHeight="1" thickBot="1" x14ac:dyDescent="0.4">
      <c r="A150" s="607"/>
      <c r="B150" s="506"/>
      <c r="C150" s="642"/>
      <c r="D150" s="978"/>
      <c r="E150" s="204"/>
      <c r="F150" s="978"/>
      <c r="G150" s="981"/>
      <c r="H150" s="982"/>
      <c r="I150" s="981"/>
    </row>
    <row r="151" spans="1:9" x14ac:dyDescent="0.35">
      <c r="A151" s="607"/>
      <c r="B151" s="506"/>
      <c r="C151" s="661">
        <v>11</v>
      </c>
      <c r="D151" s="313" t="s">
        <v>2858</v>
      </c>
      <c r="E151" s="222">
        <v>10</v>
      </c>
      <c r="F151" s="306" t="s">
        <v>2859</v>
      </c>
      <c r="G151" s="236"/>
      <c r="H151" s="317"/>
      <c r="I151" s="718"/>
    </row>
    <row r="152" spans="1:9" x14ac:dyDescent="0.35">
      <c r="A152" s="607"/>
      <c r="B152" s="506"/>
      <c r="C152" s="215">
        <v>11</v>
      </c>
      <c r="D152" s="313"/>
      <c r="E152" s="262">
        <v>11</v>
      </c>
      <c r="F152" s="313" t="s">
        <v>2860</v>
      </c>
      <c r="G152" s="112" t="s">
        <v>82</v>
      </c>
      <c r="H152" s="402" t="s">
        <v>2861</v>
      </c>
      <c r="I152" s="695" t="str">
        <f t="shared" ref="I152:I157" si="10">"TE"&amp;C152&amp;E152&amp;G152&amp;"00"</f>
        <v>TE11110100</v>
      </c>
    </row>
    <row r="153" spans="1:9" x14ac:dyDescent="0.35">
      <c r="A153" s="607"/>
      <c r="B153" s="506"/>
      <c r="C153" s="215">
        <v>11</v>
      </c>
      <c r="D153" s="313"/>
      <c r="E153" s="114">
        <v>11</v>
      </c>
      <c r="F153" s="313"/>
      <c r="G153" s="112" t="s">
        <v>103</v>
      </c>
      <c r="H153" s="402" t="s">
        <v>2862</v>
      </c>
      <c r="I153" s="695" t="str">
        <f t="shared" si="10"/>
        <v>TE11110200</v>
      </c>
    </row>
    <row r="154" spans="1:9" x14ac:dyDescent="0.35">
      <c r="A154" s="607"/>
      <c r="B154" s="506"/>
      <c r="C154" s="215">
        <v>11</v>
      </c>
      <c r="D154" s="313"/>
      <c r="E154" s="114">
        <v>11</v>
      </c>
      <c r="F154" s="313"/>
      <c r="G154" s="112" t="s">
        <v>105</v>
      </c>
      <c r="H154" s="402" t="s">
        <v>2863</v>
      </c>
      <c r="I154" s="695" t="str">
        <f t="shared" si="10"/>
        <v>TE11110300</v>
      </c>
    </row>
    <row r="155" spans="1:9" x14ac:dyDescent="0.35">
      <c r="A155" s="607"/>
      <c r="B155" s="506"/>
      <c r="C155" s="215">
        <v>11</v>
      </c>
      <c r="D155" s="313"/>
      <c r="E155" s="114">
        <v>11</v>
      </c>
      <c r="F155" s="313"/>
      <c r="G155" s="153" t="s">
        <v>107</v>
      </c>
      <c r="H155" s="309" t="s">
        <v>2864</v>
      </c>
      <c r="I155" s="654" t="str">
        <f t="shared" si="10"/>
        <v>TE11110400</v>
      </c>
    </row>
    <row r="156" spans="1:9" x14ac:dyDescent="0.35">
      <c r="A156" s="607"/>
      <c r="B156" s="506"/>
      <c r="C156" s="215">
        <v>11</v>
      </c>
      <c r="D156" s="313"/>
      <c r="E156" s="1036">
        <v>12</v>
      </c>
      <c r="F156" s="1103" t="s">
        <v>2865</v>
      </c>
      <c r="G156" s="112" t="s">
        <v>82</v>
      </c>
      <c r="H156" s="402" t="s">
        <v>2645</v>
      </c>
      <c r="I156" s="695" t="str">
        <f t="shared" si="10"/>
        <v>TE11120100</v>
      </c>
    </row>
    <row r="157" spans="1:9" x14ac:dyDescent="0.35">
      <c r="A157" s="607"/>
      <c r="B157" s="506"/>
      <c r="C157" s="215">
        <v>11</v>
      </c>
      <c r="D157" s="313"/>
      <c r="E157" s="216">
        <v>12</v>
      </c>
      <c r="F157" s="1104"/>
      <c r="G157" s="122" t="s">
        <v>103</v>
      </c>
      <c r="H157" s="362" t="s">
        <v>2866</v>
      </c>
      <c r="I157" s="713" t="str">
        <f t="shared" si="10"/>
        <v>TE11120200</v>
      </c>
    </row>
    <row r="158" spans="1:9" x14ac:dyDescent="0.35">
      <c r="A158" s="607"/>
      <c r="B158" s="506"/>
      <c r="C158" s="215">
        <v>11</v>
      </c>
      <c r="D158" s="506"/>
      <c r="E158" s="629">
        <v>20</v>
      </c>
      <c r="F158" s="306" t="s">
        <v>2867</v>
      </c>
      <c r="G158" s="263"/>
      <c r="H158" s="317"/>
      <c r="I158" s="718"/>
    </row>
    <row r="159" spans="1:9" x14ac:dyDescent="0.35">
      <c r="A159" s="607"/>
      <c r="B159" s="506"/>
      <c r="C159" s="215">
        <v>11</v>
      </c>
      <c r="D159" s="506"/>
      <c r="E159" s="1036">
        <v>21</v>
      </c>
      <c r="F159" s="1033" t="s">
        <v>2868</v>
      </c>
      <c r="G159" s="999" t="s">
        <v>82</v>
      </c>
      <c r="H159" s="402" t="s">
        <v>2849</v>
      </c>
      <c r="I159" s="695" t="str">
        <f t="shared" ref="I159:I164" si="11">"TE"&amp;C159&amp;E159&amp;G159&amp;"00"</f>
        <v>TE11210100</v>
      </c>
    </row>
    <row r="160" spans="1:9" x14ac:dyDescent="0.35">
      <c r="A160" s="607"/>
      <c r="B160" s="506"/>
      <c r="C160" s="215">
        <v>11</v>
      </c>
      <c r="D160" s="506"/>
      <c r="E160" s="1044">
        <v>21</v>
      </c>
      <c r="F160" s="1045"/>
      <c r="G160" s="999" t="s">
        <v>103</v>
      </c>
      <c r="H160" s="402" t="s">
        <v>2869</v>
      </c>
      <c r="I160" s="695" t="str">
        <f t="shared" si="11"/>
        <v>TE11210200</v>
      </c>
    </row>
    <row r="161" spans="1:9" x14ac:dyDescent="0.35">
      <c r="A161" s="607"/>
      <c r="B161" s="506"/>
      <c r="C161" s="215">
        <v>11</v>
      </c>
      <c r="D161" s="506"/>
      <c r="E161" s="1036">
        <v>22</v>
      </c>
      <c r="F161" s="1033" t="s">
        <v>2870</v>
      </c>
      <c r="G161" s="999" t="s">
        <v>82</v>
      </c>
      <c r="H161" s="402" t="s">
        <v>2871</v>
      </c>
      <c r="I161" s="695" t="str">
        <f t="shared" si="11"/>
        <v>TE11220100</v>
      </c>
    </row>
    <row r="162" spans="1:9" x14ac:dyDescent="0.35">
      <c r="A162" s="607"/>
      <c r="B162" s="506"/>
      <c r="C162" s="215">
        <v>11</v>
      </c>
      <c r="D162" s="506"/>
      <c r="E162" s="1046">
        <v>22</v>
      </c>
      <c r="F162" s="327"/>
      <c r="G162" s="144" t="s">
        <v>103</v>
      </c>
      <c r="H162" s="317" t="s">
        <v>2872</v>
      </c>
      <c r="I162" s="718" t="str">
        <f t="shared" si="11"/>
        <v>TE11220200</v>
      </c>
    </row>
    <row r="163" spans="1:9" x14ac:dyDescent="0.35">
      <c r="A163" s="607"/>
      <c r="B163" s="506"/>
      <c r="C163" s="215">
        <v>11</v>
      </c>
      <c r="D163" s="506"/>
      <c r="E163" s="1046">
        <v>22</v>
      </c>
      <c r="F163" s="327"/>
      <c r="G163" s="144" t="s">
        <v>105</v>
      </c>
      <c r="H163" s="317" t="s">
        <v>2873</v>
      </c>
      <c r="I163" s="718" t="str">
        <f t="shared" si="11"/>
        <v>TE11220300</v>
      </c>
    </row>
    <row r="164" spans="1:9" x14ac:dyDescent="0.35">
      <c r="A164" s="607"/>
      <c r="B164" s="506"/>
      <c r="C164" s="215">
        <v>11</v>
      </c>
      <c r="D164" s="506"/>
      <c r="E164" s="1046">
        <v>22</v>
      </c>
      <c r="F164" s="327"/>
      <c r="G164" s="144" t="s">
        <v>107</v>
      </c>
      <c r="H164" s="317" t="s">
        <v>2874</v>
      </c>
      <c r="I164" s="718" t="str">
        <f t="shared" si="11"/>
        <v>TE11220400</v>
      </c>
    </row>
    <row r="165" spans="1:9" x14ac:dyDescent="0.35">
      <c r="A165" s="607"/>
      <c r="B165" s="506"/>
      <c r="C165" s="215">
        <v>11</v>
      </c>
      <c r="D165" s="506"/>
      <c r="E165" s="1046">
        <v>22</v>
      </c>
      <c r="F165" s="327"/>
      <c r="G165" s="144" t="s">
        <v>109</v>
      </c>
      <c r="H165" s="317" t="s">
        <v>2875</v>
      </c>
      <c r="I165" s="718" t="str">
        <f>"TE"&amp;C165&amp;E165&amp;G165&amp;"00"</f>
        <v>TE11220500</v>
      </c>
    </row>
    <row r="166" spans="1:9" x14ac:dyDescent="0.35">
      <c r="A166" s="607"/>
      <c r="B166" s="506"/>
      <c r="C166" s="215">
        <v>11</v>
      </c>
      <c r="D166" s="506"/>
      <c r="E166" s="1047">
        <v>22</v>
      </c>
      <c r="F166" s="328"/>
      <c r="G166" s="144" t="s">
        <v>179</v>
      </c>
      <c r="H166" s="317" t="s">
        <v>2876</v>
      </c>
      <c r="I166" s="718" t="str">
        <f>"TE"&amp;C166&amp;E166&amp;G166&amp;"00"</f>
        <v>TE11220600</v>
      </c>
    </row>
    <row r="167" spans="1:9" x14ac:dyDescent="0.35">
      <c r="A167" s="607"/>
      <c r="B167" s="506"/>
      <c r="C167" s="215">
        <v>11</v>
      </c>
      <c r="D167" s="506"/>
      <c r="E167" s="179">
        <v>23</v>
      </c>
      <c r="F167" s="327" t="s">
        <v>2877</v>
      </c>
      <c r="G167" s="144" t="s">
        <v>82</v>
      </c>
      <c r="H167" s="317" t="s">
        <v>2878</v>
      </c>
      <c r="I167" s="718" t="str">
        <f>"TE"&amp;C167&amp;E167&amp;G167&amp;"00"</f>
        <v>TE11230100</v>
      </c>
    </row>
    <row r="168" spans="1:9" x14ac:dyDescent="0.35">
      <c r="A168" s="607"/>
      <c r="B168" s="506"/>
      <c r="C168" s="215">
        <v>11</v>
      </c>
      <c r="D168" s="506"/>
      <c r="E168" s="215">
        <v>23</v>
      </c>
      <c r="F168" s="327"/>
      <c r="G168" s="219" t="s">
        <v>103</v>
      </c>
      <c r="H168" s="317" t="s">
        <v>2879</v>
      </c>
      <c r="I168" s="263" t="s">
        <v>2880</v>
      </c>
    </row>
    <row r="169" spans="1:9" x14ac:dyDescent="0.35">
      <c r="A169" s="607"/>
      <c r="B169" s="506"/>
      <c r="C169" s="215">
        <v>11</v>
      </c>
      <c r="D169" s="506"/>
      <c r="E169" s="1046">
        <v>23</v>
      </c>
      <c r="F169" s="327"/>
      <c r="G169" s="219" t="s">
        <v>105</v>
      </c>
      <c r="H169" s="313" t="s">
        <v>2881</v>
      </c>
      <c r="I169" s="263" t="str">
        <f>"TE"&amp;C169&amp;E169&amp;G169&amp;"00"</f>
        <v>TE11230300</v>
      </c>
    </row>
    <row r="170" spans="1:9" x14ac:dyDescent="0.35">
      <c r="A170" s="607"/>
      <c r="B170" s="506"/>
      <c r="C170" s="215">
        <v>11</v>
      </c>
      <c r="D170" s="506"/>
      <c r="E170" s="175">
        <v>30</v>
      </c>
      <c r="F170" s="421" t="s">
        <v>2882</v>
      </c>
      <c r="G170" s="710"/>
      <c r="H170" s="741"/>
      <c r="I170" s="710"/>
    </row>
    <row r="171" spans="1:9" x14ac:dyDescent="0.35">
      <c r="A171" s="607"/>
      <c r="B171" s="506"/>
      <c r="C171" s="215">
        <v>11</v>
      </c>
      <c r="D171" s="506"/>
      <c r="E171" s="179">
        <v>31</v>
      </c>
      <c r="F171" s="327" t="s">
        <v>2882</v>
      </c>
      <c r="G171" s="144" t="s">
        <v>82</v>
      </c>
      <c r="H171" s="317" t="s">
        <v>2882</v>
      </c>
      <c r="I171" s="718" t="str">
        <f>"TE"&amp;C171&amp;E171&amp;G171&amp;"00"</f>
        <v>TE11310100</v>
      </c>
    </row>
    <row r="172" spans="1:9" ht="4.5" customHeight="1" thickBot="1" x14ac:dyDescent="0.4">
      <c r="A172" s="607"/>
      <c r="B172" s="506"/>
      <c r="C172" s="642"/>
      <c r="D172" s="978"/>
      <c r="E172" s="204"/>
      <c r="F172" s="978"/>
      <c r="G172" s="981"/>
      <c r="H172" s="982"/>
      <c r="I172" s="981"/>
    </row>
    <row r="173" spans="1:9" ht="15" thickBot="1" x14ac:dyDescent="0.3">
      <c r="A173" s="607"/>
      <c r="B173" s="506"/>
      <c r="C173" s="1048">
        <v>12</v>
      </c>
      <c r="D173" s="1006" t="s">
        <v>2883</v>
      </c>
      <c r="E173" s="686">
        <v>10</v>
      </c>
      <c r="F173" s="978" t="s">
        <v>2884</v>
      </c>
      <c r="G173" s="1049" t="s">
        <v>2246</v>
      </c>
      <c r="H173" s="978" t="s">
        <v>2884</v>
      </c>
      <c r="I173" s="686" t="str">
        <f>"TE"&amp;C173&amp;E173&amp;G173&amp;"00"</f>
        <v>TE12100000</v>
      </c>
    </row>
    <row r="174" spans="1:9" ht="4.5" customHeight="1" thickBot="1" x14ac:dyDescent="0.4">
      <c r="A174" s="607"/>
      <c r="B174" s="506"/>
      <c r="C174" s="642"/>
      <c r="D174" s="978"/>
      <c r="E174" s="204"/>
      <c r="F174" s="978"/>
      <c r="G174" s="981"/>
      <c r="H174" s="982"/>
      <c r="I174" s="981"/>
    </row>
    <row r="175" spans="1:9" ht="17.25" customHeight="1" x14ac:dyDescent="0.25">
      <c r="A175" s="327"/>
      <c r="B175" s="506"/>
      <c r="C175" s="861">
        <v>13</v>
      </c>
      <c r="D175" s="506" t="s">
        <v>2885</v>
      </c>
      <c r="E175" s="875">
        <v>10</v>
      </c>
      <c r="F175" s="313" t="s">
        <v>2886</v>
      </c>
      <c r="G175" s="718" t="s">
        <v>2246</v>
      </c>
      <c r="H175" s="317" t="s">
        <v>2886</v>
      </c>
      <c r="I175" s="718" t="str">
        <f t="shared" ref="I175:I182" si="12">"TE"&amp;C175&amp;E175&amp;G175&amp;"00"</f>
        <v>TE13100000</v>
      </c>
    </row>
    <row r="176" spans="1:9" x14ac:dyDescent="0.25">
      <c r="A176" s="327"/>
      <c r="B176" s="506"/>
      <c r="C176" s="147">
        <v>13</v>
      </c>
      <c r="D176" s="506"/>
      <c r="E176" s="288">
        <v>10</v>
      </c>
      <c r="F176" s="313"/>
      <c r="G176" s="611" t="s">
        <v>82</v>
      </c>
      <c r="H176" s="402" t="s">
        <v>2887</v>
      </c>
      <c r="I176" s="695" t="str">
        <f t="shared" si="12"/>
        <v>TE13100100</v>
      </c>
    </row>
    <row r="177" spans="1:9" x14ac:dyDescent="0.35">
      <c r="A177" s="327"/>
      <c r="B177" s="506"/>
      <c r="C177" s="147">
        <v>13</v>
      </c>
      <c r="D177" s="506"/>
      <c r="E177" s="288">
        <v>10</v>
      </c>
      <c r="F177" s="313"/>
      <c r="G177" s="153" t="s">
        <v>103</v>
      </c>
      <c r="H177" s="309" t="s">
        <v>2888</v>
      </c>
      <c r="I177" s="654" t="str">
        <f t="shared" si="12"/>
        <v>TE13100200</v>
      </c>
    </row>
    <row r="178" spans="1:9" x14ac:dyDescent="0.25">
      <c r="A178" s="327"/>
      <c r="B178" s="506"/>
      <c r="C178" s="147">
        <v>13</v>
      </c>
      <c r="D178" s="506"/>
      <c r="E178" s="1050">
        <v>20</v>
      </c>
      <c r="F178" s="893" t="str">
        <f>"Storage Area Network "</f>
        <v xml:space="preserve">Storage Area Network </v>
      </c>
      <c r="G178" s="710" t="s">
        <v>2246</v>
      </c>
      <c r="H178" s="970" t="s">
        <v>2889</v>
      </c>
      <c r="I178" s="710" t="str">
        <f t="shared" si="12"/>
        <v>TE13200000</v>
      </c>
    </row>
    <row r="179" spans="1:9" x14ac:dyDescent="0.25">
      <c r="A179" s="327"/>
      <c r="B179" s="506"/>
      <c r="C179" s="147">
        <v>13</v>
      </c>
      <c r="D179" s="506"/>
      <c r="E179" s="1051">
        <v>20</v>
      </c>
      <c r="F179" s="1052"/>
      <c r="G179" s="713" t="s">
        <v>82</v>
      </c>
      <c r="H179" s="972" t="s">
        <v>2890</v>
      </c>
      <c r="I179" s="713" t="str">
        <f t="shared" si="12"/>
        <v>TE13200100</v>
      </c>
    </row>
    <row r="180" spans="1:9" x14ac:dyDescent="0.25">
      <c r="A180" s="327"/>
      <c r="B180" s="506"/>
      <c r="C180" s="147">
        <v>13</v>
      </c>
      <c r="D180" s="506"/>
      <c r="E180" s="1053">
        <v>30</v>
      </c>
      <c r="F180" s="428" t="s">
        <v>2891</v>
      </c>
      <c r="G180" s="447" t="s">
        <v>2246</v>
      </c>
      <c r="H180" s="428" t="s">
        <v>2891</v>
      </c>
      <c r="I180" s="767" t="str">
        <f t="shared" si="12"/>
        <v>TE13300000</v>
      </c>
    </row>
    <row r="181" spans="1:9" x14ac:dyDescent="0.25">
      <c r="A181" s="327"/>
      <c r="B181" s="506"/>
      <c r="C181" s="147">
        <v>13</v>
      </c>
      <c r="D181" s="506"/>
      <c r="E181" s="1054">
        <v>40</v>
      </c>
      <c r="F181" s="313" t="s">
        <v>2892</v>
      </c>
      <c r="G181" s="768" t="s">
        <v>82</v>
      </c>
      <c r="H181" s="973" t="s">
        <v>2893</v>
      </c>
      <c r="I181" s="718" t="str">
        <f t="shared" si="12"/>
        <v>TE13400100</v>
      </c>
    </row>
    <row r="182" spans="1:9" ht="15" thickBot="1" x14ac:dyDescent="0.3">
      <c r="A182" s="327"/>
      <c r="B182" s="506"/>
      <c r="C182" s="155">
        <v>13</v>
      </c>
      <c r="D182" s="1006"/>
      <c r="E182" s="1055">
        <v>40</v>
      </c>
      <c r="F182" s="978"/>
      <c r="G182" s="164" t="s">
        <v>103</v>
      </c>
      <c r="H182" s="1042" t="s">
        <v>2894</v>
      </c>
      <c r="I182" s="980" t="str">
        <f t="shared" si="12"/>
        <v>TE13400200</v>
      </c>
    </row>
    <row r="183" spans="1:9" ht="4.5" customHeight="1" thickBot="1" x14ac:dyDescent="0.4">
      <c r="A183" s="607"/>
      <c r="B183" s="506"/>
      <c r="C183" s="642"/>
      <c r="D183" s="978"/>
      <c r="E183" s="204"/>
      <c r="F183" s="978"/>
      <c r="G183" s="981"/>
      <c r="H183" s="982"/>
      <c r="I183" s="981"/>
    </row>
    <row r="184" spans="1:9" x14ac:dyDescent="0.35">
      <c r="A184" s="327"/>
      <c r="B184" s="506"/>
      <c r="C184" s="861">
        <v>14</v>
      </c>
      <c r="D184" s="313" t="s">
        <v>2895</v>
      </c>
      <c r="E184" s="222">
        <v>10</v>
      </c>
      <c r="F184" s="1056" t="s">
        <v>2896</v>
      </c>
      <c r="G184" s="718"/>
      <c r="H184" s="973"/>
      <c r="I184" s="718"/>
    </row>
    <row r="185" spans="1:9" x14ac:dyDescent="0.35">
      <c r="A185" s="607"/>
      <c r="B185" s="506"/>
      <c r="C185" s="215">
        <v>14</v>
      </c>
      <c r="D185" s="313"/>
      <c r="E185" s="210">
        <v>11</v>
      </c>
      <c r="F185" s="309" t="s">
        <v>2897</v>
      </c>
      <c r="G185" s="695" t="s">
        <v>2246</v>
      </c>
      <c r="H185" s="402" t="s">
        <v>2897</v>
      </c>
      <c r="I185" s="695" t="str">
        <f t="shared" ref="I185:I194" si="13">"TE"&amp;C185&amp;E185&amp;G185&amp;"00"</f>
        <v>TE14110000</v>
      </c>
    </row>
    <row r="186" spans="1:9" x14ac:dyDescent="0.35">
      <c r="A186" s="607"/>
      <c r="B186" s="506"/>
      <c r="C186" s="215">
        <v>14</v>
      </c>
      <c r="D186" s="313"/>
      <c r="E186" s="114">
        <v>11</v>
      </c>
      <c r="F186" s="994"/>
      <c r="G186" s="144" t="s">
        <v>82</v>
      </c>
      <c r="H186" s="402" t="s">
        <v>2898</v>
      </c>
      <c r="I186" s="695" t="str">
        <f t="shared" si="13"/>
        <v>TE14110100</v>
      </c>
    </row>
    <row r="187" spans="1:9" x14ac:dyDescent="0.35">
      <c r="A187" s="607"/>
      <c r="B187" s="506"/>
      <c r="C187" s="215">
        <v>14</v>
      </c>
      <c r="D187" s="313"/>
      <c r="E187" s="114">
        <v>11</v>
      </c>
      <c r="F187" s="994"/>
      <c r="G187" s="144" t="s">
        <v>103</v>
      </c>
      <c r="H187" s="402" t="s">
        <v>2899</v>
      </c>
      <c r="I187" s="695" t="str">
        <f t="shared" si="13"/>
        <v>TE14110200</v>
      </c>
    </row>
    <row r="188" spans="1:9" x14ac:dyDescent="0.35">
      <c r="A188" s="607"/>
      <c r="B188" s="506"/>
      <c r="C188" s="215">
        <v>14</v>
      </c>
      <c r="D188" s="313"/>
      <c r="E188" s="114">
        <v>11</v>
      </c>
      <c r="F188" s="994"/>
      <c r="G188" s="144" t="s">
        <v>105</v>
      </c>
      <c r="H188" s="402" t="s">
        <v>2900</v>
      </c>
      <c r="I188" s="695" t="str">
        <f t="shared" si="13"/>
        <v>TE14110300</v>
      </c>
    </row>
    <row r="189" spans="1:9" x14ac:dyDescent="0.35">
      <c r="A189" s="607"/>
      <c r="B189" s="506"/>
      <c r="C189" s="215">
        <v>14</v>
      </c>
      <c r="D189" s="313"/>
      <c r="E189" s="114">
        <v>11</v>
      </c>
      <c r="F189" s="994"/>
      <c r="G189" s="144" t="s">
        <v>107</v>
      </c>
      <c r="H189" s="402" t="s">
        <v>2901</v>
      </c>
      <c r="I189" s="695" t="str">
        <f t="shared" si="13"/>
        <v>TE14110400</v>
      </c>
    </row>
    <row r="190" spans="1:9" x14ac:dyDescent="0.35">
      <c r="A190" s="607"/>
      <c r="B190" s="506"/>
      <c r="C190" s="215">
        <v>14</v>
      </c>
      <c r="D190" s="313"/>
      <c r="E190" s="971">
        <v>11</v>
      </c>
      <c r="F190" s="306"/>
      <c r="G190" s="144" t="s">
        <v>109</v>
      </c>
      <c r="H190" s="402" t="s">
        <v>2902</v>
      </c>
      <c r="I190" s="695" t="str">
        <f t="shared" si="13"/>
        <v>TE14110500</v>
      </c>
    </row>
    <row r="191" spans="1:9" x14ac:dyDescent="0.35">
      <c r="A191" s="607"/>
      <c r="B191" s="506"/>
      <c r="C191" s="215">
        <v>14</v>
      </c>
      <c r="D191" s="313"/>
      <c r="E191" s="210">
        <v>12</v>
      </c>
      <c r="F191" s="313" t="s">
        <v>2903</v>
      </c>
      <c r="G191" s="695" t="s">
        <v>2246</v>
      </c>
      <c r="H191" s="402" t="s">
        <v>2903</v>
      </c>
      <c r="I191" s="695" t="str">
        <f t="shared" si="13"/>
        <v>TE14120000</v>
      </c>
    </row>
    <row r="192" spans="1:9" x14ac:dyDescent="0.35">
      <c r="A192" s="607"/>
      <c r="B192" s="506"/>
      <c r="C192" s="215">
        <v>14</v>
      </c>
      <c r="D192" s="313"/>
      <c r="E192" s="1057">
        <v>12</v>
      </c>
      <c r="F192" s="994"/>
      <c r="G192" s="144" t="s">
        <v>82</v>
      </c>
      <c r="H192" s="402" t="s">
        <v>2904</v>
      </c>
      <c r="I192" s="695" t="str">
        <f t="shared" si="13"/>
        <v>TE14120100</v>
      </c>
    </row>
    <row r="193" spans="1:9" x14ac:dyDescent="0.35">
      <c r="A193" s="607"/>
      <c r="B193" s="506"/>
      <c r="C193" s="215">
        <v>14</v>
      </c>
      <c r="D193" s="313"/>
      <c r="E193" s="1057">
        <v>12</v>
      </c>
      <c r="F193" s="994"/>
      <c r="G193" s="144" t="s">
        <v>103</v>
      </c>
      <c r="H193" s="402" t="s">
        <v>2905</v>
      </c>
      <c r="I193" s="695" t="str">
        <f t="shared" si="13"/>
        <v>TE14120200</v>
      </c>
    </row>
    <row r="194" spans="1:9" ht="15" thickBot="1" x14ac:dyDescent="0.4">
      <c r="A194" s="989"/>
      <c r="B194" s="1006"/>
      <c r="C194" s="223">
        <v>14</v>
      </c>
      <c r="D194" s="978"/>
      <c r="E194" s="1058">
        <v>12</v>
      </c>
      <c r="F194" s="1059"/>
      <c r="G194" s="164" t="s">
        <v>105</v>
      </c>
      <c r="H194" s="979" t="s">
        <v>2906</v>
      </c>
      <c r="I194" s="980" t="str">
        <f t="shared" si="13"/>
        <v>TE14120300</v>
      </c>
    </row>
  </sheetData>
  <mergeCells count="9">
    <mergeCell ref="D79:D80"/>
    <mergeCell ref="D100:D101"/>
    <mergeCell ref="F156:F157"/>
    <mergeCell ref="A1:I1"/>
    <mergeCell ref="B4:B5"/>
    <mergeCell ref="F28:F29"/>
    <mergeCell ref="D38:D50"/>
    <mergeCell ref="D52:D53"/>
    <mergeCell ref="F61:F62"/>
  </mergeCells>
  <conditionalFormatting sqref="I20 I138 I37 I15">
    <cfRule type="cellIs" dxfId="14" priority="15" operator="greaterThan">
      <formula>40</formula>
    </cfRule>
  </conditionalFormatting>
  <conditionalFormatting sqref="I22">
    <cfRule type="cellIs" dxfId="13" priority="14" operator="greaterThan">
      <formula>40</formula>
    </cfRule>
  </conditionalFormatting>
  <conditionalFormatting sqref="I51">
    <cfRule type="cellIs" dxfId="12" priority="13" operator="greaterThan">
      <formula>40</formula>
    </cfRule>
  </conditionalFormatting>
  <conditionalFormatting sqref="I59">
    <cfRule type="cellIs" dxfId="11" priority="12" operator="greaterThan">
      <formula>40</formula>
    </cfRule>
  </conditionalFormatting>
  <conditionalFormatting sqref="I99">
    <cfRule type="cellIs" dxfId="10" priority="11" operator="greaterThan">
      <formula>40</formula>
    </cfRule>
  </conditionalFormatting>
  <conditionalFormatting sqref="I133">
    <cfRule type="cellIs" dxfId="9" priority="10" operator="greaterThan">
      <formula>40</formula>
    </cfRule>
  </conditionalFormatting>
  <conditionalFormatting sqref="I78">
    <cfRule type="cellIs" dxfId="8" priority="9" operator="greaterThan">
      <formula>40</formula>
    </cfRule>
  </conditionalFormatting>
  <conditionalFormatting sqref="I92">
    <cfRule type="cellIs" dxfId="7" priority="8" operator="greaterThan">
      <formula>40</formula>
    </cfRule>
  </conditionalFormatting>
  <conditionalFormatting sqref="I148">
    <cfRule type="cellIs" dxfId="6" priority="7" operator="greaterThan">
      <formula>40</formula>
    </cfRule>
  </conditionalFormatting>
  <conditionalFormatting sqref="I18">
    <cfRule type="cellIs" dxfId="5" priority="6" operator="greaterThan">
      <formula>40</formula>
    </cfRule>
  </conditionalFormatting>
  <conditionalFormatting sqref="I31">
    <cfRule type="cellIs" dxfId="4" priority="5" operator="greaterThan">
      <formula>40</formula>
    </cfRule>
  </conditionalFormatting>
  <conditionalFormatting sqref="I150">
    <cfRule type="cellIs" dxfId="3" priority="4" operator="greaterThan">
      <formula>40</formula>
    </cfRule>
  </conditionalFormatting>
  <conditionalFormatting sqref="I172">
    <cfRule type="cellIs" dxfId="2" priority="3" operator="greaterThan">
      <formula>40</formula>
    </cfRule>
  </conditionalFormatting>
  <conditionalFormatting sqref="I174">
    <cfRule type="cellIs" dxfId="1" priority="2" operator="greaterThan">
      <formula>40</formula>
    </cfRule>
  </conditionalFormatting>
  <conditionalFormatting sqref="I183">
    <cfRule type="cellIs" dxfId="0" priority="1" operator="greaterThan">
      <formula>40</formula>
    </cfRule>
  </conditionalFormatting>
  <pageMargins left="0.7" right="0.7" top="0.75" bottom="0.75" header="0.3" footer="0.3"/>
  <pageSetup paperSize="9" orientation="portrait" r:id="rId1"/>
  <customProperties>
    <customPr name="EpmWorksheetKeyString_GUID" r:id="rId2"/>
  </customProperties>
  <ignoredErrors>
    <ignoredError sqref="C4:G194"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4C6DD-16FC-4D4E-8E6B-D1EF7D1230C5}">
  <dimension ref="A1:E98"/>
  <sheetViews>
    <sheetView view="pageBreakPreview" zoomScale="70" zoomScaleNormal="40" zoomScaleSheetLayoutView="70" workbookViewId="0">
      <selection activeCell="E12" sqref="E12"/>
    </sheetView>
  </sheetViews>
  <sheetFormatPr defaultRowHeight="12.5" x14ac:dyDescent="0.25"/>
  <cols>
    <col min="1" max="1" width="11" style="62" customWidth="1"/>
    <col min="2" max="2" width="13.54296875" style="62" customWidth="1"/>
    <col min="3" max="3" width="101.54296875" style="62" customWidth="1"/>
    <col min="4" max="4" width="10.453125" style="62" customWidth="1"/>
    <col min="5" max="5" width="19.54296875" style="62" customWidth="1"/>
    <col min="6" max="256" width="8.81640625" style="62"/>
    <col min="257" max="257" width="11" style="62" customWidth="1"/>
    <col min="258" max="258" width="13.54296875" style="62" customWidth="1"/>
    <col min="259" max="259" width="101.54296875" style="62" customWidth="1"/>
    <col min="260" max="260" width="10.453125" style="62" customWidth="1"/>
    <col min="261" max="261" width="19.54296875" style="62" customWidth="1"/>
    <col min="262" max="512" width="8.81640625" style="62"/>
    <col min="513" max="513" width="11" style="62" customWidth="1"/>
    <col min="514" max="514" width="13.54296875" style="62" customWidth="1"/>
    <col min="515" max="515" width="101.54296875" style="62" customWidth="1"/>
    <col min="516" max="516" width="10.453125" style="62" customWidth="1"/>
    <col min="517" max="517" width="19.54296875" style="62" customWidth="1"/>
    <col min="518" max="768" width="8.81640625" style="62"/>
    <col min="769" max="769" width="11" style="62" customWidth="1"/>
    <col min="770" max="770" width="13.54296875" style="62" customWidth="1"/>
    <col min="771" max="771" width="101.54296875" style="62" customWidth="1"/>
    <col min="772" max="772" width="10.453125" style="62" customWidth="1"/>
    <col min="773" max="773" width="19.54296875" style="62" customWidth="1"/>
    <col min="774" max="1024" width="8.81640625" style="62"/>
    <col min="1025" max="1025" width="11" style="62" customWidth="1"/>
    <col min="1026" max="1026" width="13.54296875" style="62" customWidth="1"/>
    <col min="1027" max="1027" width="101.54296875" style="62" customWidth="1"/>
    <col min="1028" max="1028" width="10.453125" style="62" customWidth="1"/>
    <col min="1029" max="1029" width="19.54296875" style="62" customWidth="1"/>
    <col min="1030" max="1280" width="8.81640625" style="62"/>
    <col min="1281" max="1281" width="11" style="62" customWidth="1"/>
    <col min="1282" max="1282" width="13.54296875" style="62" customWidth="1"/>
    <col min="1283" max="1283" width="101.54296875" style="62" customWidth="1"/>
    <col min="1284" max="1284" width="10.453125" style="62" customWidth="1"/>
    <col min="1285" max="1285" width="19.54296875" style="62" customWidth="1"/>
    <col min="1286" max="1536" width="8.81640625" style="62"/>
    <col min="1537" max="1537" width="11" style="62" customWidth="1"/>
    <col min="1538" max="1538" width="13.54296875" style="62" customWidth="1"/>
    <col min="1539" max="1539" width="101.54296875" style="62" customWidth="1"/>
    <col min="1540" max="1540" width="10.453125" style="62" customWidth="1"/>
    <col min="1541" max="1541" width="19.54296875" style="62" customWidth="1"/>
    <col min="1542" max="1792" width="8.81640625" style="62"/>
    <col min="1793" max="1793" width="11" style="62" customWidth="1"/>
    <col min="1794" max="1794" width="13.54296875" style="62" customWidth="1"/>
    <col min="1795" max="1795" width="101.54296875" style="62" customWidth="1"/>
    <col min="1796" max="1796" width="10.453125" style="62" customWidth="1"/>
    <col min="1797" max="1797" width="19.54296875" style="62" customWidth="1"/>
    <col min="1798" max="2048" width="8.81640625" style="62"/>
    <col min="2049" max="2049" width="11" style="62" customWidth="1"/>
    <col min="2050" max="2050" width="13.54296875" style="62" customWidth="1"/>
    <col min="2051" max="2051" width="101.54296875" style="62" customWidth="1"/>
    <col min="2052" max="2052" width="10.453125" style="62" customWidth="1"/>
    <col min="2053" max="2053" width="19.54296875" style="62" customWidth="1"/>
    <col min="2054" max="2304" width="8.81640625" style="62"/>
    <col min="2305" max="2305" width="11" style="62" customWidth="1"/>
    <col min="2306" max="2306" width="13.54296875" style="62" customWidth="1"/>
    <col min="2307" max="2307" width="101.54296875" style="62" customWidth="1"/>
    <col min="2308" max="2308" width="10.453125" style="62" customWidth="1"/>
    <col min="2309" max="2309" width="19.54296875" style="62" customWidth="1"/>
    <col min="2310" max="2560" width="8.81640625" style="62"/>
    <col min="2561" max="2561" width="11" style="62" customWidth="1"/>
    <col min="2562" max="2562" width="13.54296875" style="62" customWidth="1"/>
    <col min="2563" max="2563" width="101.54296875" style="62" customWidth="1"/>
    <col min="2564" max="2564" width="10.453125" style="62" customWidth="1"/>
    <col min="2565" max="2565" width="19.54296875" style="62" customWidth="1"/>
    <col min="2566" max="2816" width="8.81640625" style="62"/>
    <col min="2817" max="2817" width="11" style="62" customWidth="1"/>
    <col min="2818" max="2818" width="13.54296875" style="62" customWidth="1"/>
    <col min="2819" max="2819" width="101.54296875" style="62" customWidth="1"/>
    <col min="2820" max="2820" width="10.453125" style="62" customWidth="1"/>
    <col min="2821" max="2821" width="19.54296875" style="62" customWidth="1"/>
    <col min="2822" max="3072" width="8.81640625" style="62"/>
    <col min="3073" max="3073" width="11" style="62" customWidth="1"/>
    <col min="3074" max="3074" width="13.54296875" style="62" customWidth="1"/>
    <col min="3075" max="3075" width="101.54296875" style="62" customWidth="1"/>
    <col min="3076" max="3076" width="10.453125" style="62" customWidth="1"/>
    <col min="3077" max="3077" width="19.54296875" style="62" customWidth="1"/>
    <col min="3078" max="3328" width="8.81640625" style="62"/>
    <col min="3329" max="3329" width="11" style="62" customWidth="1"/>
    <col min="3330" max="3330" width="13.54296875" style="62" customWidth="1"/>
    <col min="3331" max="3331" width="101.54296875" style="62" customWidth="1"/>
    <col min="3332" max="3332" width="10.453125" style="62" customWidth="1"/>
    <col min="3333" max="3333" width="19.54296875" style="62" customWidth="1"/>
    <col min="3334" max="3584" width="8.81640625" style="62"/>
    <col min="3585" max="3585" width="11" style="62" customWidth="1"/>
    <col min="3586" max="3586" width="13.54296875" style="62" customWidth="1"/>
    <col min="3587" max="3587" width="101.54296875" style="62" customWidth="1"/>
    <col min="3588" max="3588" width="10.453125" style="62" customWidth="1"/>
    <col min="3589" max="3589" width="19.54296875" style="62" customWidth="1"/>
    <col min="3590" max="3840" width="8.81640625" style="62"/>
    <col min="3841" max="3841" width="11" style="62" customWidth="1"/>
    <col min="3842" max="3842" width="13.54296875" style="62" customWidth="1"/>
    <col min="3843" max="3843" width="101.54296875" style="62" customWidth="1"/>
    <col min="3844" max="3844" width="10.453125" style="62" customWidth="1"/>
    <col min="3845" max="3845" width="19.54296875" style="62" customWidth="1"/>
    <col min="3846" max="4096" width="8.81640625" style="62"/>
    <col min="4097" max="4097" width="11" style="62" customWidth="1"/>
    <col min="4098" max="4098" width="13.54296875" style="62" customWidth="1"/>
    <col min="4099" max="4099" width="101.54296875" style="62" customWidth="1"/>
    <col min="4100" max="4100" width="10.453125" style="62" customWidth="1"/>
    <col min="4101" max="4101" width="19.54296875" style="62" customWidth="1"/>
    <col min="4102" max="4352" width="8.81640625" style="62"/>
    <col min="4353" max="4353" width="11" style="62" customWidth="1"/>
    <col min="4354" max="4354" width="13.54296875" style="62" customWidth="1"/>
    <col min="4355" max="4355" width="101.54296875" style="62" customWidth="1"/>
    <col min="4356" max="4356" width="10.453125" style="62" customWidth="1"/>
    <col min="4357" max="4357" width="19.54296875" style="62" customWidth="1"/>
    <col min="4358" max="4608" width="8.81640625" style="62"/>
    <col min="4609" max="4609" width="11" style="62" customWidth="1"/>
    <col min="4610" max="4610" width="13.54296875" style="62" customWidth="1"/>
    <col min="4611" max="4611" width="101.54296875" style="62" customWidth="1"/>
    <col min="4612" max="4612" width="10.453125" style="62" customWidth="1"/>
    <col min="4613" max="4613" width="19.54296875" style="62" customWidth="1"/>
    <col min="4614" max="4864" width="8.81640625" style="62"/>
    <col min="4865" max="4865" width="11" style="62" customWidth="1"/>
    <col min="4866" max="4866" width="13.54296875" style="62" customWidth="1"/>
    <col min="4867" max="4867" width="101.54296875" style="62" customWidth="1"/>
    <col min="4868" max="4868" width="10.453125" style="62" customWidth="1"/>
    <col min="4869" max="4869" width="19.54296875" style="62" customWidth="1"/>
    <col min="4870" max="5120" width="8.81640625" style="62"/>
    <col min="5121" max="5121" width="11" style="62" customWidth="1"/>
    <col min="5122" max="5122" width="13.54296875" style="62" customWidth="1"/>
    <col min="5123" max="5123" width="101.54296875" style="62" customWidth="1"/>
    <col min="5124" max="5124" width="10.453125" style="62" customWidth="1"/>
    <col min="5125" max="5125" width="19.54296875" style="62" customWidth="1"/>
    <col min="5126" max="5376" width="8.81640625" style="62"/>
    <col min="5377" max="5377" width="11" style="62" customWidth="1"/>
    <col min="5378" max="5378" width="13.54296875" style="62" customWidth="1"/>
    <col min="5379" max="5379" width="101.54296875" style="62" customWidth="1"/>
    <col min="5380" max="5380" width="10.453125" style="62" customWidth="1"/>
    <col min="5381" max="5381" width="19.54296875" style="62" customWidth="1"/>
    <col min="5382" max="5632" width="8.81640625" style="62"/>
    <col min="5633" max="5633" width="11" style="62" customWidth="1"/>
    <col min="5634" max="5634" width="13.54296875" style="62" customWidth="1"/>
    <col min="5635" max="5635" width="101.54296875" style="62" customWidth="1"/>
    <col min="5636" max="5636" width="10.453125" style="62" customWidth="1"/>
    <col min="5637" max="5637" width="19.54296875" style="62" customWidth="1"/>
    <col min="5638" max="5888" width="8.81640625" style="62"/>
    <col min="5889" max="5889" width="11" style="62" customWidth="1"/>
    <col min="5890" max="5890" width="13.54296875" style="62" customWidth="1"/>
    <col min="5891" max="5891" width="101.54296875" style="62" customWidth="1"/>
    <col min="5892" max="5892" width="10.453125" style="62" customWidth="1"/>
    <col min="5893" max="5893" width="19.54296875" style="62" customWidth="1"/>
    <col min="5894" max="6144" width="8.81640625" style="62"/>
    <col min="6145" max="6145" width="11" style="62" customWidth="1"/>
    <col min="6146" max="6146" width="13.54296875" style="62" customWidth="1"/>
    <col min="6147" max="6147" width="101.54296875" style="62" customWidth="1"/>
    <col min="6148" max="6148" width="10.453125" style="62" customWidth="1"/>
    <col min="6149" max="6149" width="19.54296875" style="62" customWidth="1"/>
    <col min="6150" max="6400" width="8.81640625" style="62"/>
    <col min="6401" max="6401" width="11" style="62" customWidth="1"/>
    <col min="6402" max="6402" width="13.54296875" style="62" customWidth="1"/>
    <col min="6403" max="6403" width="101.54296875" style="62" customWidth="1"/>
    <col min="6404" max="6404" width="10.453125" style="62" customWidth="1"/>
    <col min="6405" max="6405" width="19.54296875" style="62" customWidth="1"/>
    <col min="6406" max="6656" width="8.81640625" style="62"/>
    <col min="6657" max="6657" width="11" style="62" customWidth="1"/>
    <col min="6658" max="6658" width="13.54296875" style="62" customWidth="1"/>
    <col min="6659" max="6659" width="101.54296875" style="62" customWidth="1"/>
    <col min="6660" max="6660" width="10.453125" style="62" customWidth="1"/>
    <col min="6661" max="6661" width="19.54296875" style="62" customWidth="1"/>
    <col min="6662" max="6912" width="8.81640625" style="62"/>
    <col min="6913" max="6913" width="11" style="62" customWidth="1"/>
    <col min="6914" max="6914" width="13.54296875" style="62" customWidth="1"/>
    <col min="6915" max="6915" width="101.54296875" style="62" customWidth="1"/>
    <col min="6916" max="6916" width="10.453125" style="62" customWidth="1"/>
    <col min="6917" max="6917" width="19.54296875" style="62" customWidth="1"/>
    <col min="6918" max="7168" width="8.81640625" style="62"/>
    <col min="7169" max="7169" width="11" style="62" customWidth="1"/>
    <col min="7170" max="7170" width="13.54296875" style="62" customWidth="1"/>
    <col min="7171" max="7171" width="101.54296875" style="62" customWidth="1"/>
    <col min="7172" max="7172" width="10.453125" style="62" customWidth="1"/>
    <col min="7173" max="7173" width="19.54296875" style="62" customWidth="1"/>
    <col min="7174" max="7424" width="8.81640625" style="62"/>
    <col min="7425" max="7425" width="11" style="62" customWidth="1"/>
    <col min="7426" max="7426" width="13.54296875" style="62" customWidth="1"/>
    <col min="7427" max="7427" width="101.54296875" style="62" customWidth="1"/>
    <col min="7428" max="7428" width="10.453125" style="62" customWidth="1"/>
    <col min="7429" max="7429" width="19.54296875" style="62" customWidth="1"/>
    <col min="7430" max="7680" width="8.81640625" style="62"/>
    <col min="7681" max="7681" width="11" style="62" customWidth="1"/>
    <col min="7682" max="7682" width="13.54296875" style="62" customWidth="1"/>
    <col min="7683" max="7683" width="101.54296875" style="62" customWidth="1"/>
    <col min="7684" max="7684" width="10.453125" style="62" customWidth="1"/>
    <col min="7685" max="7685" width="19.54296875" style="62" customWidth="1"/>
    <col min="7686" max="7936" width="8.81640625" style="62"/>
    <col min="7937" max="7937" width="11" style="62" customWidth="1"/>
    <col min="7938" max="7938" width="13.54296875" style="62" customWidth="1"/>
    <col min="7939" max="7939" width="101.54296875" style="62" customWidth="1"/>
    <col min="7940" max="7940" width="10.453125" style="62" customWidth="1"/>
    <col min="7941" max="7941" width="19.54296875" style="62" customWidth="1"/>
    <col min="7942" max="8192" width="8.81640625" style="62"/>
    <col min="8193" max="8193" width="11" style="62" customWidth="1"/>
    <col min="8194" max="8194" width="13.54296875" style="62" customWidth="1"/>
    <col min="8195" max="8195" width="101.54296875" style="62" customWidth="1"/>
    <col min="8196" max="8196" width="10.453125" style="62" customWidth="1"/>
    <col min="8197" max="8197" width="19.54296875" style="62" customWidth="1"/>
    <col min="8198" max="8448" width="8.81640625" style="62"/>
    <col min="8449" max="8449" width="11" style="62" customWidth="1"/>
    <col min="8450" max="8450" width="13.54296875" style="62" customWidth="1"/>
    <col min="8451" max="8451" width="101.54296875" style="62" customWidth="1"/>
    <col min="8452" max="8452" width="10.453125" style="62" customWidth="1"/>
    <col min="8453" max="8453" width="19.54296875" style="62" customWidth="1"/>
    <col min="8454" max="8704" width="8.81640625" style="62"/>
    <col min="8705" max="8705" width="11" style="62" customWidth="1"/>
    <col min="8706" max="8706" width="13.54296875" style="62" customWidth="1"/>
    <col min="8707" max="8707" width="101.54296875" style="62" customWidth="1"/>
    <col min="8708" max="8708" width="10.453125" style="62" customWidth="1"/>
    <col min="8709" max="8709" width="19.54296875" style="62" customWidth="1"/>
    <col min="8710" max="8960" width="8.81640625" style="62"/>
    <col min="8961" max="8961" width="11" style="62" customWidth="1"/>
    <col min="8962" max="8962" width="13.54296875" style="62" customWidth="1"/>
    <col min="8963" max="8963" width="101.54296875" style="62" customWidth="1"/>
    <col min="8964" max="8964" width="10.453125" style="62" customWidth="1"/>
    <col min="8965" max="8965" width="19.54296875" style="62" customWidth="1"/>
    <col min="8966" max="9216" width="8.81640625" style="62"/>
    <col min="9217" max="9217" width="11" style="62" customWidth="1"/>
    <col min="9218" max="9218" width="13.54296875" style="62" customWidth="1"/>
    <col min="9219" max="9219" width="101.54296875" style="62" customWidth="1"/>
    <col min="9220" max="9220" width="10.453125" style="62" customWidth="1"/>
    <col min="9221" max="9221" width="19.54296875" style="62" customWidth="1"/>
    <col min="9222" max="9472" width="8.81640625" style="62"/>
    <col min="9473" max="9473" width="11" style="62" customWidth="1"/>
    <col min="9474" max="9474" width="13.54296875" style="62" customWidth="1"/>
    <col min="9475" max="9475" width="101.54296875" style="62" customWidth="1"/>
    <col min="9476" max="9476" width="10.453125" style="62" customWidth="1"/>
    <col min="9477" max="9477" width="19.54296875" style="62" customWidth="1"/>
    <col min="9478" max="9728" width="8.81640625" style="62"/>
    <col min="9729" max="9729" width="11" style="62" customWidth="1"/>
    <col min="9730" max="9730" width="13.54296875" style="62" customWidth="1"/>
    <col min="9731" max="9731" width="101.54296875" style="62" customWidth="1"/>
    <col min="9732" max="9732" width="10.453125" style="62" customWidth="1"/>
    <col min="9733" max="9733" width="19.54296875" style="62" customWidth="1"/>
    <col min="9734" max="9984" width="8.81640625" style="62"/>
    <col min="9985" max="9985" width="11" style="62" customWidth="1"/>
    <col min="9986" max="9986" width="13.54296875" style="62" customWidth="1"/>
    <col min="9987" max="9987" width="101.54296875" style="62" customWidth="1"/>
    <col min="9988" max="9988" width="10.453125" style="62" customWidth="1"/>
    <col min="9989" max="9989" width="19.54296875" style="62" customWidth="1"/>
    <col min="9990" max="10240" width="8.81640625" style="62"/>
    <col min="10241" max="10241" width="11" style="62" customWidth="1"/>
    <col min="10242" max="10242" width="13.54296875" style="62" customWidth="1"/>
    <col min="10243" max="10243" width="101.54296875" style="62" customWidth="1"/>
    <col min="10244" max="10244" width="10.453125" style="62" customWidth="1"/>
    <col min="10245" max="10245" width="19.54296875" style="62" customWidth="1"/>
    <col min="10246" max="10496" width="8.81640625" style="62"/>
    <col min="10497" max="10497" width="11" style="62" customWidth="1"/>
    <col min="10498" max="10498" width="13.54296875" style="62" customWidth="1"/>
    <col min="10499" max="10499" width="101.54296875" style="62" customWidth="1"/>
    <col min="10500" max="10500" width="10.453125" style="62" customWidth="1"/>
    <col min="10501" max="10501" width="19.54296875" style="62" customWidth="1"/>
    <col min="10502" max="10752" width="8.81640625" style="62"/>
    <col min="10753" max="10753" width="11" style="62" customWidth="1"/>
    <col min="10754" max="10754" width="13.54296875" style="62" customWidth="1"/>
    <col min="10755" max="10755" width="101.54296875" style="62" customWidth="1"/>
    <col min="10756" max="10756" width="10.453125" style="62" customWidth="1"/>
    <col min="10757" max="10757" width="19.54296875" style="62" customWidth="1"/>
    <col min="10758" max="11008" width="8.81640625" style="62"/>
    <col min="11009" max="11009" width="11" style="62" customWidth="1"/>
    <col min="11010" max="11010" width="13.54296875" style="62" customWidth="1"/>
    <col min="11011" max="11011" width="101.54296875" style="62" customWidth="1"/>
    <col min="11012" max="11012" width="10.453125" style="62" customWidth="1"/>
    <col min="11013" max="11013" width="19.54296875" style="62" customWidth="1"/>
    <col min="11014" max="11264" width="8.81640625" style="62"/>
    <col min="11265" max="11265" width="11" style="62" customWidth="1"/>
    <col min="11266" max="11266" width="13.54296875" style="62" customWidth="1"/>
    <col min="11267" max="11267" width="101.54296875" style="62" customWidth="1"/>
    <col min="11268" max="11268" width="10.453125" style="62" customWidth="1"/>
    <col min="11269" max="11269" width="19.54296875" style="62" customWidth="1"/>
    <col min="11270" max="11520" width="8.81640625" style="62"/>
    <col min="11521" max="11521" width="11" style="62" customWidth="1"/>
    <col min="11522" max="11522" width="13.54296875" style="62" customWidth="1"/>
    <col min="11523" max="11523" width="101.54296875" style="62" customWidth="1"/>
    <col min="11524" max="11524" width="10.453125" style="62" customWidth="1"/>
    <col min="11525" max="11525" width="19.54296875" style="62" customWidth="1"/>
    <col min="11526" max="11776" width="8.81640625" style="62"/>
    <col min="11777" max="11777" width="11" style="62" customWidth="1"/>
    <col min="11778" max="11778" width="13.54296875" style="62" customWidth="1"/>
    <col min="11779" max="11779" width="101.54296875" style="62" customWidth="1"/>
    <col min="11780" max="11780" width="10.453125" style="62" customWidth="1"/>
    <col min="11781" max="11781" width="19.54296875" style="62" customWidth="1"/>
    <col min="11782" max="12032" width="8.81640625" style="62"/>
    <col min="12033" max="12033" width="11" style="62" customWidth="1"/>
    <col min="12034" max="12034" width="13.54296875" style="62" customWidth="1"/>
    <col min="12035" max="12035" width="101.54296875" style="62" customWidth="1"/>
    <col min="12036" max="12036" width="10.453125" style="62" customWidth="1"/>
    <col min="12037" max="12037" width="19.54296875" style="62" customWidth="1"/>
    <col min="12038" max="12288" width="8.81640625" style="62"/>
    <col min="12289" max="12289" width="11" style="62" customWidth="1"/>
    <col min="12290" max="12290" width="13.54296875" style="62" customWidth="1"/>
    <col min="12291" max="12291" width="101.54296875" style="62" customWidth="1"/>
    <col min="12292" max="12292" width="10.453125" style="62" customWidth="1"/>
    <col min="12293" max="12293" width="19.54296875" style="62" customWidth="1"/>
    <col min="12294" max="12544" width="8.81640625" style="62"/>
    <col min="12545" max="12545" width="11" style="62" customWidth="1"/>
    <col min="12546" max="12546" width="13.54296875" style="62" customWidth="1"/>
    <col min="12547" max="12547" width="101.54296875" style="62" customWidth="1"/>
    <col min="12548" max="12548" width="10.453125" style="62" customWidth="1"/>
    <col min="12549" max="12549" width="19.54296875" style="62" customWidth="1"/>
    <col min="12550" max="12800" width="8.81640625" style="62"/>
    <col min="12801" max="12801" width="11" style="62" customWidth="1"/>
    <col min="12802" max="12802" width="13.54296875" style="62" customWidth="1"/>
    <col min="12803" max="12803" width="101.54296875" style="62" customWidth="1"/>
    <col min="12804" max="12804" width="10.453125" style="62" customWidth="1"/>
    <col min="12805" max="12805" width="19.54296875" style="62" customWidth="1"/>
    <col min="12806" max="13056" width="8.81640625" style="62"/>
    <col min="13057" max="13057" width="11" style="62" customWidth="1"/>
    <col min="13058" max="13058" width="13.54296875" style="62" customWidth="1"/>
    <col min="13059" max="13059" width="101.54296875" style="62" customWidth="1"/>
    <col min="13060" max="13060" width="10.453125" style="62" customWidth="1"/>
    <col min="13061" max="13061" width="19.54296875" style="62" customWidth="1"/>
    <col min="13062" max="13312" width="8.81640625" style="62"/>
    <col min="13313" max="13313" width="11" style="62" customWidth="1"/>
    <col min="13314" max="13314" width="13.54296875" style="62" customWidth="1"/>
    <col min="13315" max="13315" width="101.54296875" style="62" customWidth="1"/>
    <col min="13316" max="13316" width="10.453125" style="62" customWidth="1"/>
    <col min="13317" max="13317" width="19.54296875" style="62" customWidth="1"/>
    <col min="13318" max="13568" width="8.81640625" style="62"/>
    <col min="13569" max="13569" width="11" style="62" customWidth="1"/>
    <col min="13570" max="13570" width="13.54296875" style="62" customWidth="1"/>
    <col min="13571" max="13571" width="101.54296875" style="62" customWidth="1"/>
    <col min="13572" max="13572" width="10.453125" style="62" customWidth="1"/>
    <col min="13573" max="13573" width="19.54296875" style="62" customWidth="1"/>
    <col min="13574" max="13824" width="8.81640625" style="62"/>
    <col min="13825" max="13825" width="11" style="62" customWidth="1"/>
    <col min="13826" max="13826" width="13.54296875" style="62" customWidth="1"/>
    <col min="13827" max="13827" width="101.54296875" style="62" customWidth="1"/>
    <col min="13828" max="13828" width="10.453125" style="62" customWidth="1"/>
    <col min="13829" max="13829" width="19.54296875" style="62" customWidth="1"/>
    <col min="13830" max="14080" width="8.81640625" style="62"/>
    <col min="14081" max="14081" width="11" style="62" customWidth="1"/>
    <col min="14082" max="14082" width="13.54296875" style="62" customWidth="1"/>
    <col min="14083" max="14083" width="101.54296875" style="62" customWidth="1"/>
    <col min="14084" max="14084" width="10.453125" style="62" customWidth="1"/>
    <col min="14085" max="14085" width="19.54296875" style="62" customWidth="1"/>
    <col min="14086" max="14336" width="8.81640625" style="62"/>
    <col min="14337" max="14337" width="11" style="62" customWidth="1"/>
    <col min="14338" max="14338" width="13.54296875" style="62" customWidth="1"/>
    <col min="14339" max="14339" width="101.54296875" style="62" customWidth="1"/>
    <col min="14340" max="14340" width="10.453125" style="62" customWidth="1"/>
    <col min="14341" max="14341" width="19.54296875" style="62" customWidth="1"/>
    <col min="14342" max="14592" width="8.81640625" style="62"/>
    <col min="14593" max="14593" width="11" style="62" customWidth="1"/>
    <col min="14594" max="14594" width="13.54296875" style="62" customWidth="1"/>
    <col min="14595" max="14595" width="101.54296875" style="62" customWidth="1"/>
    <col min="14596" max="14596" width="10.453125" style="62" customWidth="1"/>
    <col min="14597" max="14597" width="19.54296875" style="62" customWidth="1"/>
    <col min="14598" max="14848" width="8.81640625" style="62"/>
    <col min="14849" max="14849" width="11" style="62" customWidth="1"/>
    <col min="14850" max="14850" width="13.54296875" style="62" customWidth="1"/>
    <col min="14851" max="14851" width="101.54296875" style="62" customWidth="1"/>
    <col min="14852" max="14852" width="10.453125" style="62" customWidth="1"/>
    <col min="14853" max="14853" width="19.54296875" style="62" customWidth="1"/>
    <col min="14854" max="15104" width="8.81640625" style="62"/>
    <col min="15105" max="15105" width="11" style="62" customWidth="1"/>
    <col min="15106" max="15106" width="13.54296875" style="62" customWidth="1"/>
    <col min="15107" max="15107" width="101.54296875" style="62" customWidth="1"/>
    <col min="15108" max="15108" width="10.453125" style="62" customWidth="1"/>
    <col min="15109" max="15109" width="19.54296875" style="62" customWidth="1"/>
    <col min="15110" max="15360" width="8.81640625" style="62"/>
    <col min="15361" max="15361" width="11" style="62" customWidth="1"/>
    <col min="15362" max="15362" width="13.54296875" style="62" customWidth="1"/>
    <col min="15363" max="15363" width="101.54296875" style="62" customWidth="1"/>
    <col min="15364" max="15364" width="10.453125" style="62" customWidth="1"/>
    <col min="15365" max="15365" width="19.54296875" style="62" customWidth="1"/>
    <col min="15366" max="15616" width="8.81640625" style="62"/>
    <col min="15617" max="15617" width="11" style="62" customWidth="1"/>
    <col min="15618" max="15618" width="13.54296875" style="62" customWidth="1"/>
    <col min="15619" max="15619" width="101.54296875" style="62" customWidth="1"/>
    <col min="15620" max="15620" width="10.453125" style="62" customWidth="1"/>
    <col min="15621" max="15621" width="19.54296875" style="62" customWidth="1"/>
    <col min="15622" max="15872" width="8.81640625" style="62"/>
    <col min="15873" max="15873" width="11" style="62" customWidth="1"/>
    <col min="15874" max="15874" width="13.54296875" style="62" customWidth="1"/>
    <col min="15875" max="15875" width="101.54296875" style="62" customWidth="1"/>
    <col min="15876" max="15876" width="10.453125" style="62" customWidth="1"/>
    <col min="15877" max="15877" width="19.54296875" style="62" customWidth="1"/>
    <col min="15878" max="16128" width="8.81640625" style="62"/>
    <col min="16129" max="16129" width="11" style="62" customWidth="1"/>
    <col min="16130" max="16130" width="13.54296875" style="62" customWidth="1"/>
    <col min="16131" max="16131" width="101.54296875" style="62" customWidth="1"/>
    <col min="16132" max="16132" width="10.453125" style="62" customWidth="1"/>
    <col min="16133" max="16133" width="19.54296875" style="62" customWidth="1"/>
    <col min="16134" max="16384" width="8.81640625" style="62"/>
  </cols>
  <sheetData>
    <row r="1" spans="1:5" x14ac:dyDescent="0.25">
      <c r="A1" s="66"/>
      <c r="B1" s="66"/>
      <c r="C1" s="66"/>
      <c r="D1" s="66"/>
      <c r="E1" s="67" t="str">
        <f>'Cover page'!J1</f>
        <v>TS 01500:1.00</v>
      </c>
    </row>
    <row r="2" spans="1:5" x14ac:dyDescent="0.25">
      <c r="A2" s="66"/>
      <c r="B2" s="66"/>
      <c r="C2" s="66"/>
      <c r="D2" s="66"/>
      <c r="E2" s="67" t="str">
        <f>'Cover page'!A12</f>
        <v>Technical Maintenance Coding Register</v>
      </c>
    </row>
    <row r="3" spans="1:5" x14ac:dyDescent="0.25">
      <c r="A3" s="66"/>
      <c r="B3" s="66"/>
      <c r="C3" s="66"/>
      <c r="D3" s="66"/>
      <c r="E3" s="67" t="str">
        <f>'Cover page'!A18</f>
        <v>Effective date: 29 January 2024</v>
      </c>
    </row>
    <row r="4" spans="1:5" x14ac:dyDescent="0.25">
      <c r="A4" s="66"/>
      <c r="B4" s="66"/>
      <c r="C4" s="66"/>
      <c r="D4" s="66"/>
      <c r="E4" s="68"/>
    </row>
    <row r="5" spans="1:5" x14ac:dyDescent="0.25">
      <c r="A5" s="66"/>
      <c r="B5" s="66"/>
      <c r="C5" s="66"/>
      <c r="D5" s="66"/>
      <c r="E5" s="66"/>
    </row>
    <row r="6" spans="1:5" ht="18" x14ac:dyDescent="0.4">
      <c r="A6" s="69" t="s">
        <v>2907</v>
      </c>
      <c r="B6" s="66"/>
      <c r="C6" s="66"/>
      <c r="D6" s="66"/>
      <c r="E6" s="66"/>
    </row>
    <row r="7" spans="1:5" x14ac:dyDescent="0.25">
      <c r="A7" s="66"/>
      <c r="B7" s="66"/>
      <c r="C7" s="66"/>
      <c r="D7" s="66"/>
      <c r="E7" s="66"/>
    </row>
    <row r="8" spans="1:5" ht="13" x14ac:dyDescent="0.3">
      <c r="A8" s="70" t="s">
        <v>2908</v>
      </c>
      <c r="B8" s="70" t="s">
        <v>2909</v>
      </c>
      <c r="C8" s="70" t="s">
        <v>2910</v>
      </c>
      <c r="D8" s="66"/>
      <c r="E8" s="66"/>
    </row>
    <row r="9" spans="1:5" ht="409.5" x14ac:dyDescent="0.25">
      <c r="A9" s="84">
        <v>1</v>
      </c>
      <c r="B9" s="71">
        <v>45280</v>
      </c>
      <c r="C9" s="85" t="s">
        <v>2911</v>
      </c>
      <c r="D9" s="66"/>
      <c r="E9" s="66"/>
    </row>
    <row r="10" spans="1:5" ht="26.5" customHeight="1" x14ac:dyDescent="0.25">
      <c r="A10" s="84">
        <v>0</v>
      </c>
      <c r="B10" s="71">
        <v>44900</v>
      </c>
      <c r="C10" s="87" t="s">
        <v>2912</v>
      </c>
      <c r="D10" s="66"/>
      <c r="E10" s="66"/>
    </row>
    <row r="11" spans="1:5" ht="19.899999999999999" customHeight="1" x14ac:dyDescent="0.25">
      <c r="A11" s="84"/>
      <c r="B11" s="71"/>
      <c r="C11" s="87"/>
      <c r="D11" s="66"/>
      <c r="E11" s="66"/>
    </row>
    <row r="12" spans="1:5" ht="34.15" customHeight="1" x14ac:dyDescent="0.3">
      <c r="A12" s="70" t="s">
        <v>2908</v>
      </c>
      <c r="B12" s="70" t="s">
        <v>2909</v>
      </c>
      <c r="C12" s="70" t="s">
        <v>2913</v>
      </c>
      <c r="D12" s="66"/>
      <c r="E12" s="66"/>
    </row>
    <row r="13" spans="1:5" ht="13" x14ac:dyDescent="0.25">
      <c r="A13" s="84"/>
      <c r="B13" s="71"/>
      <c r="C13" s="87"/>
      <c r="D13" s="66"/>
      <c r="E13" s="66"/>
    </row>
    <row r="14" spans="1:5" ht="25.5" x14ac:dyDescent="0.25">
      <c r="A14" s="84">
        <v>1.7</v>
      </c>
      <c r="B14" s="71">
        <v>44900</v>
      </c>
      <c r="C14" s="85" t="s">
        <v>2914</v>
      </c>
      <c r="D14" s="66"/>
      <c r="E14" s="66"/>
    </row>
    <row r="15" spans="1:5" ht="409.5" x14ac:dyDescent="0.25">
      <c r="A15" s="84">
        <v>1.69</v>
      </c>
      <c r="B15" s="71">
        <v>44889</v>
      </c>
      <c r="C15" s="87" t="s">
        <v>2915</v>
      </c>
      <c r="D15" s="66"/>
      <c r="E15" s="66"/>
    </row>
    <row r="16" spans="1:5" ht="400.5" x14ac:dyDescent="0.25">
      <c r="A16" s="84">
        <v>1.69</v>
      </c>
      <c r="B16" s="71">
        <v>44889</v>
      </c>
      <c r="C16" s="85" t="s">
        <v>2916</v>
      </c>
      <c r="D16" s="66"/>
      <c r="E16" s="66"/>
    </row>
    <row r="17" spans="1:5" ht="137.5" x14ac:dyDescent="0.25">
      <c r="A17" s="84">
        <v>1.69</v>
      </c>
      <c r="B17" s="71">
        <v>44889</v>
      </c>
      <c r="C17" s="85" t="s">
        <v>2917</v>
      </c>
      <c r="D17" s="66"/>
      <c r="E17" s="66"/>
    </row>
    <row r="18" spans="1:5" ht="289" x14ac:dyDescent="0.25">
      <c r="A18" s="84">
        <v>1.68</v>
      </c>
      <c r="B18" s="71">
        <v>44815</v>
      </c>
      <c r="C18" s="87" t="s">
        <v>2918</v>
      </c>
      <c r="D18" s="66"/>
      <c r="E18" s="66"/>
    </row>
    <row r="19" spans="1:5" ht="190" x14ac:dyDescent="0.25">
      <c r="A19" s="84">
        <v>1.67</v>
      </c>
      <c r="B19" s="71">
        <v>44763</v>
      </c>
      <c r="C19" s="87" t="s">
        <v>2919</v>
      </c>
      <c r="D19" s="66"/>
      <c r="E19" s="66"/>
    </row>
    <row r="20" spans="1:5" ht="164" x14ac:dyDescent="0.25">
      <c r="A20" s="84">
        <v>1.66</v>
      </c>
      <c r="B20" s="71">
        <v>44659</v>
      </c>
      <c r="C20" s="85" t="s">
        <v>2920</v>
      </c>
      <c r="D20" s="66"/>
      <c r="E20" s="66"/>
    </row>
    <row r="21" spans="1:5" ht="176.5" x14ac:dyDescent="0.25">
      <c r="A21" s="84">
        <v>1.65</v>
      </c>
      <c r="B21" s="71">
        <v>44540</v>
      </c>
      <c r="C21" s="85" t="s">
        <v>2921</v>
      </c>
      <c r="D21" s="66"/>
      <c r="E21" s="66"/>
    </row>
    <row r="22" spans="1:5" ht="101" x14ac:dyDescent="0.25">
      <c r="A22" s="84">
        <v>1.64</v>
      </c>
      <c r="B22" s="71">
        <v>44461</v>
      </c>
      <c r="C22" s="85" t="s">
        <v>2922</v>
      </c>
      <c r="D22" s="66"/>
      <c r="E22" s="66"/>
    </row>
    <row r="23" spans="1:5" ht="238.5" customHeight="1" x14ac:dyDescent="0.25">
      <c r="A23" s="84">
        <v>1.63</v>
      </c>
      <c r="B23" s="71">
        <v>44399</v>
      </c>
      <c r="C23" s="85" t="s">
        <v>2923</v>
      </c>
      <c r="D23" s="66"/>
      <c r="E23" s="66"/>
    </row>
    <row r="24" spans="1:5" ht="38" x14ac:dyDescent="0.25">
      <c r="A24" s="84">
        <v>1.62</v>
      </c>
      <c r="B24" s="71">
        <v>44378</v>
      </c>
      <c r="C24" s="85" t="s">
        <v>2924</v>
      </c>
      <c r="D24" s="66"/>
      <c r="E24" s="66"/>
    </row>
    <row r="25" spans="1:5" ht="25.5" x14ac:dyDescent="0.25">
      <c r="A25" s="84">
        <v>1.61</v>
      </c>
      <c r="B25" s="71">
        <v>44322</v>
      </c>
      <c r="C25" s="85" t="s">
        <v>2925</v>
      </c>
      <c r="D25" s="66"/>
      <c r="E25" s="66"/>
    </row>
    <row r="26" spans="1:5" ht="88.5" x14ac:dyDescent="0.25">
      <c r="A26" s="84">
        <v>1.6</v>
      </c>
      <c r="B26" s="71">
        <v>44314</v>
      </c>
      <c r="C26" s="87" t="s">
        <v>2926</v>
      </c>
      <c r="D26" s="66"/>
      <c r="E26" s="66"/>
    </row>
    <row r="27" spans="1:5" ht="38" x14ac:dyDescent="0.25">
      <c r="A27" s="84">
        <v>1.59</v>
      </c>
      <c r="B27" s="71">
        <v>44280</v>
      </c>
      <c r="C27" s="87" t="s">
        <v>2927</v>
      </c>
      <c r="D27" s="66"/>
      <c r="E27" s="66"/>
    </row>
    <row r="28" spans="1:5" ht="88" x14ac:dyDescent="0.25">
      <c r="A28" s="84">
        <v>1.58</v>
      </c>
      <c r="B28" s="71">
        <v>44265</v>
      </c>
      <c r="C28" s="85" t="s">
        <v>2928</v>
      </c>
      <c r="D28" s="66"/>
      <c r="E28" s="66"/>
    </row>
    <row r="29" spans="1:5" s="83" customFormat="1" ht="38" x14ac:dyDescent="0.35">
      <c r="A29" s="84">
        <v>1.57</v>
      </c>
      <c r="B29" s="71">
        <v>44209</v>
      </c>
      <c r="C29" s="85" t="s">
        <v>2929</v>
      </c>
      <c r="D29" s="82"/>
      <c r="E29" s="82"/>
    </row>
    <row r="30" spans="1:5" ht="101" x14ac:dyDescent="0.25">
      <c r="A30" s="84">
        <v>1.56</v>
      </c>
      <c r="B30" s="71">
        <v>44167</v>
      </c>
      <c r="C30" s="85" t="s">
        <v>2930</v>
      </c>
      <c r="D30" s="66"/>
      <c r="E30" s="66"/>
    </row>
    <row r="31" spans="1:5" ht="25.5" x14ac:dyDescent="0.25">
      <c r="A31" s="84">
        <v>1.55</v>
      </c>
      <c r="B31" s="71">
        <v>44162</v>
      </c>
      <c r="C31" s="85" t="s">
        <v>2931</v>
      </c>
      <c r="D31" s="66"/>
      <c r="E31" s="66"/>
    </row>
    <row r="32" spans="1:5" ht="25.5" x14ac:dyDescent="0.25">
      <c r="A32" s="84">
        <v>1.54</v>
      </c>
      <c r="B32" s="71">
        <v>44130</v>
      </c>
      <c r="C32" s="85" t="s">
        <v>2932</v>
      </c>
      <c r="D32" s="66"/>
      <c r="E32" s="66"/>
    </row>
    <row r="33" spans="1:5" ht="75.5" x14ac:dyDescent="0.25">
      <c r="A33" s="84">
        <v>1.53</v>
      </c>
      <c r="B33" s="71">
        <v>44123</v>
      </c>
      <c r="C33" s="85" t="s">
        <v>2933</v>
      </c>
      <c r="D33" s="66"/>
      <c r="E33" s="66"/>
    </row>
    <row r="34" spans="1:5" ht="163.5" x14ac:dyDescent="0.25">
      <c r="A34" s="84">
        <v>1.52</v>
      </c>
      <c r="B34" s="71">
        <v>44119</v>
      </c>
      <c r="C34" s="85" t="s">
        <v>2934</v>
      </c>
      <c r="D34" s="66"/>
      <c r="E34" s="66"/>
    </row>
    <row r="35" spans="1:5" ht="38" x14ac:dyDescent="0.25">
      <c r="A35" s="84">
        <v>1.51</v>
      </c>
      <c r="B35" s="71">
        <v>44085</v>
      </c>
      <c r="C35" s="85" t="s">
        <v>2935</v>
      </c>
      <c r="D35" s="66"/>
      <c r="E35" s="66"/>
    </row>
    <row r="36" spans="1:5" ht="263" x14ac:dyDescent="0.25">
      <c r="A36" s="84">
        <v>1.5</v>
      </c>
      <c r="B36" s="71">
        <v>44077</v>
      </c>
      <c r="C36" s="86" t="s">
        <v>2936</v>
      </c>
      <c r="D36" s="66"/>
      <c r="E36" s="66"/>
    </row>
    <row r="37" spans="1:5" ht="50.5" x14ac:dyDescent="0.25">
      <c r="A37" s="84">
        <v>1.49</v>
      </c>
      <c r="B37" s="71">
        <v>44071</v>
      </c>
      <c r="C37" s="85" t="s">
        <v>2937</v>
      </c>
      <c r="D37" s="66"/>
      <c r="E37" s="66"/>
    </row>
    <row r="38" spans="1:5" ht="63" x14ac:dyDescent="0.25">
      <c r="A38" s="84">
        <v>1.48</v>
      </c>
      <c r="B38" s="71">
        <v>44070</v>
      </c>
      <c r="C38" s="85" t="s">
        <v>2938</v>
      </c>
      <c r="D38" s="66"/>
      <c r="E38" s="66"/>
    </row>
    <row r="39" spans="1:5" ht="38" x14ac:dyDescent="0.25">
      <c r="A39" s="84">
        <v>1.47</v>
      </c>
      <c r="B39" s="71">
        <v>43942</v>
      </c>
      <c r="C39" s="85" t="s">
        <v>2939</v>
      </c>
      <c r="D39" s="66"/>
      <c r="E39" s="66"/>
    </row>
    <row r="40" spans="1:5" ht="63" x14ac:dyDescent="0.25">
      <c r="A40" s="84">
        <v>1.46</v>
      </c>
      <c r="B40" s="71">
        <v>43923</v>
      </c>
      <c r="C40" s="85" t="s">
        <v>2940</v>
      </c>
      <c r="D40" s="66"/>
      <c r="E40" s="66"/>
    </row>
    <row r="41" spans="1:5" ht="276" x14ac:dyDescent="0.25">
      <c r="A41" s="84">
        <v>1.45</v>
      </c>
      <c r="B41" s="71">
        <v>43913</v>
      </c>
      <c r="C41" s="85" t="s">
        <v>2941</v>
      </c>
      <c r="D41" s="66"/>
      <c r="E41" s="66"/>
    </row>
    <row r="42" spans="1:5" ht="54" customHeight="1" x14ac:dyDescent="0.25">
      <c r="A42" s="84">
        <v>1.44</v>
      </c>
      <c r="B42" s="71">
        <v>43899</v>
      </c>
      <c r="C42" s="85" t="s">
        <v>2942</v>
      </c>
      <c r="D42" s="66"/>
      <c r="E42" s="66"/>
    </row>
    <row r="43" spans="1:5" ht="66.75" customHeight="1" x14ac:dyDescent="0.25">
      <c r="A43" s="84">
        <v>1.43</v>
      </c>
      <c r="B43" s="71">
        <v>43894</v>
      </c>
      <c r="C43" s="85" t="s">
        <v>2943</v>
      </c>
      <c r="D43" s="66"/>
      <c r="E43" s="66"/>
    </row>
    <row r="44" spans="1:5" ht="176" x14ac:dyDescent="0.25">
      <c r="A44" s="84">
        <v>1.42</v>
      </c>
      <c r="B44" s="71">
        <v>43818</v>
      </c>
      <c r="C44" s="86" t="s">
        <v>2944</v>
      </c>
      <c r="D44" s="66"/>
      <c r="E44" s="66"/>
    </row>
    <row r="45" spans="1:5" ht="30.75" customHeight="1" x14ac:dyDescent="0.25">
      <c r="A45" s="84">
        <v>1.41</v>
      </c>
      <c r="B45" s="71">
        <v>43798</v>
      </c>
      <c r="C45" s="85" t="s">
        <v>2945</v>
      </c>
      <c r="D45" s="66"/>
      <c r="E45" s="66"/>
    </row>
    <row r="46" spans="1:5" ht="159.75" customHeight="1" x14ac:dyDescent="0.25">
      <c r="A46" s="84">
        <v>1.4</v>
      </c>
      <c r="B46" s="71">
        <v>43710</v>
      </c>
      <c r="C46" s="85" t="s">
        <v>2946</v>
      </c>
      <c r="D46" s="66"/>
      <c r="E46" s="66"/>
    </row>
    <row r="47" spans="1:5" ht="33.75" customHeight="1" x14ac:dyDescent="0.25">
      <c r="A47" s="84">
        <v>1.39</v>
      </c>
      <c r="B47" s="71">
        <v>43686</v>
      </c>
      <c r="C47" s="86" t="s">
        <v>2947</v>
      </c>
      <c r="D47" s="66"/>
      <c r="E47" s="66"/>
    </row>
    <row r="48" spans="1:5" ht="188.5" x14ac:dyDescent="0.25">
      <c r="A48" s="84">
        <v>1.38</v>
      </c>
      <c r="B48" s="71">
        <v>43672</v>
      </c>
      <c r="C48" s="85" t="s">
        <v>2948</v>
      </c>
      <c r="D48" s="66"/>
      <c r="E48" s="66"/>
    </row>
    <row r="49" spans="1:5" ht="25.5" x14ac:dyDescent="0.25">
      <c r="A49" s="84">
        <v>1.37</v>
      </c>
      <c r="B49" s="71">
        <v>43629</v>
      </c>
      <c r="C49" s="85" t="s">
        <v>2949</v>
      </c>
      <c r="D49" s="66"/>
      <c r="E49" s="66"/>
    </row>
    <row r="50" spans="1:5" ht="25.5" x14ac:dyDescent="0.25">
      <c r="A50" s="84">
        <v>1.36</v>
      </c>
      <c r="B50" s="71">
        <v>43628</v>
      </c>
      <c r="C50" s="80" t="s">
        <v>2950</v>
      </c>
      <c r="D50" s="66"/>
      <c r="E50" s="66"/>
    </row>
    <row r="51" spans="1:5" ht="25.5" x14ac:dyDescent="0.25">
      <c r="A51" s="84">
        <v>1.35</v>
      </c>
      <c r="B51" s="71">
        <v>43600</v>
      </c>
      <c r="C51" s="80" t="s">
        <v>2951</v>
      </c>
      <c r="D51" s="66"/>
      <c r="E51" s="66"/>
    </row>
    <row r="52" spans="1:5" ht="150.5" x14ac:dyDescent="0.25">
      <c r="A52" s="84">
        <v>1.34</v>
      </c>
      <c r="B52" s="71">
        <v>43593</v>
      </c>
      <c r="C52" s="80" t="s">
        <v>2952</v>
      </c>
      <c r="D52" s="66"/>
      <c r="E52" s="66"/>
    </row>
    <row r="53" spans="1:5" ht="25.5" x14ac:dyDescent="0.25">
      <c r="A53" s="84">
        <v>1.33</v>
      </c>
      <c r="B53" s="71">
        <v>43573</v>
      </c>
      <c r="C53" s="80" t="s">
        <v>2953</v>
      </c>
      <c r="D53" s="66"/>
      <c r="E53" s="66"/>
    </row>
    <row r="54" spans="1:5" ht="125.5" x14ac:dyDescent="0.25">
      <c r="A54" s="84">
        <v>1.32</v>
      </c>
      <c r="B54" s="71">
        <v>43559</v>
      </c>
      <c r="C54" s="80" t="s">
        <v>2954</v>
      </c>
      <c r="D54" s="66"/>
      <c r="E54" s="66"/>
    </row>
    <row r="55" spans="1:5" ht="63" x14ac:dyDescent="0.25">
      <c r="A55" s="84">
        <v>1.31</v>
      </c>
      <c r="B55" s="71">
        <v>43532</v>
      </c>
      <c r="C55" s="80" t="s">
        <v>2955</v>
      </c>
      <c r="D55" s="66"/>
      <c r="E55" s="66"/>
    </row>
    <row r="56" spans="1:5" ht="50.5" x14ac:dyDescent="0.25">
      <c r="A56" s="84">
        <v>1.3</v>
      </c>
      <c r="B56" s="71">
        <v>43523</v>
      </c>
      <c r="C56" s="80" t="s">
        <v>2956</v>
      </c>
      <c r="D56" s="66"/>
      <c r="E56" s="66"/>
    </row>
    <row r="57" spans="1:5" ht="38" x14ac:dyDescent="0.25">
      <c r="A57" s="84">
        <v>1.29</v>
      </c>
      <c r="B57" s="71">
        <v>43516</v>
      </c>
      <c r="C57" s="80" t="s">
        <v>2957</v>
      </c>
      <c r="D57" s="66"/>
      <c r="E57" s="66"/>
    </row>
    <row r="58" spans="1:5" ht="51" x14ac:dyDescent="0.25">
      <c r="A58" s="84">
        <v>1.28</v>
      </c>
      <c r="B58" s="71">
        <v>43502</v>
      </c>
      <c r="C58" s="80" t="s">
        <v>2958</v>
      </c>
      <c r="D58" s="66"/>
      <c r="E58" s="66"/>
    </row>
    <row r="59" spans="1:5" ht="25.5" x14ac:dyDescent="0.25">
      <c r="A59" s="84">
        <v>1.27</v>
      </c>
      <c r="B59" s="71">
        <v>43494</v>
      </c>
      <c r="C59" s="80" t="s">
        <v>2959</v>
      </c>
      <c r="D59" s="66"/>
      <c r="E59" s="66"/>
    </row>
    <row r="60" spans="1:5" ht="64.5" customHeight="1" x14ac:dyDescent="0.25">
      <c r="A60" s="84">
        <v>1.26</v>
      </c>
      <c r="B60" s="71">
        <v>43488</v>
      </c>
      <c r="C60" s="80" t="s">
        <v>2960</v>
      </c>
      <c r="D60" s="66"/>
      <c r="E60" s="66"/>
    </row>
    <row r="61" spans="1:5" ht="25.5" x14ac:dyDescent="0.25">
      <c r="A61" s="84">
        <v>1.25</v>
      </c>
      <c r="B61" s="71">
        <v>43487</v>
      </c>
      <c r="C61" s="80" t="s">
        <v>2961</v>
      </c>
      <c r="D61" s="66"/>
      <c r="E61" s="66"/>
    </row>
    <row r="62" spans="1:5" ht="25.5" x14ac:dyDescent="0.25">
      <c r="A62" s="84">
        <v>1.24</v>
      </c>
      <c r="B62" s="71">
        <v>43486</v>
      </c>
      <c r="C62" s="80" t="s">
        <v>2962</v>
      </c>
      <c r="D62" s="66"/>
      <c r="E62" s="66"/>
    </row>
    <row r="63" spans="1:5" ht="174" x14ac:dyDescent="0.25">
      <c r="A63" s="84">
        <v>1.23</v>
      </c>
      <c r="B63" s="71">
        <v>43431</v>
      </c>
      <c r="C63" s="80" t="s">
        <v>2963</v>
      </c>
      <c r="D63" s="66"/>
      <c r="E63" s="66"/>
    </row>
    <row r="64" spans="1:5" ht="246.5" x14ac:dyDescent="0.25">
      <c r="A64" s="84">
        <v>1.22</v>
      </c>
      <c r="B64" s="71">
        <v>43419</v>
      </c>
      <c r="C64" s="80" t="s">
        <v>2964</v>
      </c>
      <c r="D64" s="66"/>
      <c r="E64" s="66"/>
    </row>
    <row r="65" spans="1:5" ht="338" x14ac:dyDescent="0.25">
      <c r="A65" s="84">
        <v>1.21</v>
      </c>
      <c r="B65" s="71">
        <v>43417</v>
      </c>
      <c r="C65" s="74" t="s">
        <v>2965</v>
      </c>
      <c r="D65" s="66"/>
      <c r="E65" s="66"/>
    </row>
    <row r="66" spans="1:5" ht="25.5" x14ac:dyDescent="0.25">
      <c r="A66" s="84">
        <v>1.2</v>
      </c>
      <c r="B66" s="71">
        <v>43395</v>
      </c>
      <c r="C66" s="74" t="s">
        <v>2966</v>
      </c>
      <c r="D66" s="66"/>
      <c r="E66" s="66"/>
    </row>
    <row r="67" spans="1:5" ht="215" x14ac:dyDescent="0.25">
      <c r="A67" s="84">
        <v>1.19</v>
      </c>
      <c r="B67" s="71">
        <v>43376</v>
      </c>
      <c r="C67" s="74" t="s">
        <v>2967</v>
      </c>
      <c r="D67" s="66"/>
      <c r="E67" s="66"/>
    </row>
    <row r="68" spans="1:5" ht="325.5" x14ac:dyDescent="0.25">
      <c r="A68" s="84">
        <v>1.18</v>
      </c>
      <c r="B68" s="71">
        <v>43353</v>
      </c>
      <c r="C68" s="80" t="s">
        <v>2968</v>
      </c>
      <c r="D68" s="66"/>
      <c r="E68" s="66"/>
    </row>
    <row r="69" spans="1:5" ht="25.5" x14ac:dyDescent="0.25">
      <c r="A69" s="84">
        <v>1.17</v>
      </c>
      <c r="B69" s="71">
        <v>43335</v>
      </c>
      <c r="C69" s="80" t="s">
        <v>2969</v>
      </c>
      <c r="D69" s="66"/>
      <c r="E69" s="66"/>
    </row>
    <row r="70" spans="1:5" ht="25.5" x14ac:dyDescent="0.25">
      <c r="A70" s="84">
        <v>1.1599999999999999</v>
      </c>
      <c r="B70" s="71">
        <v>43224</v>
      </c>
      <c r="C70" s="80" t="s">
        <v>2970</v>
      </c>
      <c r="D70" s="66"/>
      <c r="E70" s="66"/>
    </row>
    <row r="71" spans="1:5" ht="25.5" x14ac:dyDescent="0.25">
      <c r="A71" s="92">
        <v>1.1499999999999999</v>
      </c>
      <c r="B71" s="66"/>
      <c r="C71" s="81" t="s">
        <v>2971</v>
      </c>
      <c r="D71" s="66"/>
      <c r="E71" s="66"/>
    </row>
    <row r="72" spans="1:5" ht="25.5" x14ac:dyDescent="0.25">
      <c r="A72" s="84">
        <v>1.1399999999999999</v>
      </c>
      <c r="B72" s="71">
        <v>43164</v>
      </c>
      <c r="C72" s="80" t="s">
        <v>2972</v>
      </c>
      <c r="D72" s="66"/>
      <c r="E72" s="66"/>
    </row>
    <row r="73" spans="1:5" ht="25.5" x14ac:dyDescent="0.25">
      <c r="A73" s="92">
        <v>1.1299999999999999</v>
      </c>
      <c r="B73" s="76">
        <v>43153</v>
      </c>
      <c r="C73" s="75" t="s">
        <v>2973</v>
      </c>
      <c r="D73" s="66"/>
      <c r="E73" s="66"/>
    </row>
    <row r="74" spans="1:5" ht="175.5" x14ac:dyDescent="0.25">
      <c r="A74" s="84">
        <v>1.1200000000000001</v>
      </c>
      <c r="B74" s="71">
        <v>43138</v>
      </c>
      <c r="C74" s="81" t="s">
        <v>2974</v>
      </c>
      <c r="D74" s="66"/>
      <c r="E74" s="66"/>
    </row>
    <row r="75" spans="1:5" ht="239" x14ac:dyDescent="0.25">
      <c r="A75" s="84">
        <v>1.1100000000000001</v>
      </c>
      <c r="B75" s="71">
        <v>43062</v>
      </c>
      <c r="C75" s="80" t="s">
        <v>2975</v>
      </c>
      <c r="D75" s="66"/>
      <c r="E75" s="66"/>
    </row>
    <row r="76" spans="1:5" ht="163.5" x14ac:dyDescent="0.25">
      <c r="A76" s="93">
        <v>1.1000000000000001</v>
      </c>
      <c r="B76" s="71">
        <v>43039</v>
      </c>
      <c r="C76" s="80" t="s">
        <v>2976</v>
      </c>
      <c r="D76" s="66"/>
      <c r="E76" s="66"/>
    </row>
    <row r="77" spans="1:5" ht="216.65" customHeight="1" x14ac:dyDescent="0.25">
      <c r="A77" s="92">
        <v>1.0900000000000001</v>
      </c>
      <c r="B77" s="71">
        <v>43038</v>
      </c>
      <c r="C77" s="79" t="s">
        <v>2977</v>
      </c>
      <c r="D77" s="66"/>
      <c r="E77" s="66"/>
    </row>
    <row r="78" spans="1:5" ht="133.15" customHeight="1" x14ac:dyDescent="0.25">
      <c r="A78" s="84">
        <v>1.08</v>
      </c>
      <c r="B78" s="71">
        <v>43012</v>
      </c>
      <c r="C78" s="74" t="s">
        <v>2978</v>
      </c>
      <c r="D78" s="66"/>
      <c r="E78" s="66"/>
    </row>
    <row r="79" spans="1:5" ht="217.9" customHeight="1" x14ac:dyDescent="0.25">
      <c r="A79" s="84">
        <v>1.07</v>
      </c>
      <c r="B79" s="71">
        <v>42971</v>
      </c>
      <c r="C79" s="74" t="s">
        <v>2979</v>
      </c>
      <c r="D79" s="66"/>
      <c r="E79" s="66"/>
    </row>
    <row r="80" spans="1:5" ht="317.5" customHeight="1" x14ac:dyDescent="0.25">
      <c r="A80" s="84">
        <v>1.06</v>
      </c>
      <c r="B80" s="71">
        <v>42906</v>
      </c>
      <c r="C80" s="74" t="s">
        <v>2980</v>
      </c>
      <c r="D80" s="66"/>
      <c r="E80" s="66"/>
    </row>
    <row r="81" spans="1:5" ht="409.6" customHeight="1" x14ac:dyDescent="0.25">
      <c r="A81" s="92">
        <v>1.05</v>
      </c>
      <c r="B81" s="77">
        <v>42802</v>
      </c>
      <c r="C81" s="78" t="s">
        <v>2981</v>
      </c>
      <c r="D81" s="66"/>
      <c r="E81" s="66"/>
    </row>
    <row r="82" spans="1:5" ht="409.6" customHeight="1" x14ac:dyDescent="0.25">
      <c r="A82" s="92">
        <v>1.04</v>
      </c>
      <c r="B82" s="76">
        <v>42713</v>
      </c>
      <c r="C82" s="75" t="s">
        <v>2982</v>
      </c>
      <c r="D82" s="66"/>
      <c r="E82" s="66"/>
    </row>
    <row r="83" spans="1:5" ht="188.5" customHeight="1" x14ac:dyDescent="0.25">
      <c r="A83" s="84">
        <v>1.03</v>
      </c>
      <c r="B83" s="71">
        <v>42661</v>
      </c>
      <c r="C83" s="75" t="s">
        <v>2983</v>
      </c>
      <c r="D83" s="66"/>
      <c r="E83" s="66"/>
    </row>
    <row r="84" spans="1:5" ht="64.900000000000006" customHeight="1" x14ac:dyDescent="0.25">
      <c r="A84" s="84">
        <v>1.02</v>
      </c>
      <c r="B84" s="73">
        <v>42626</v>
      </c>
      <c r="C84" s="74" t="s">
        <v>2984</v>
      </c>
      <c r="D84" s="66"/>
      <c r="E84" s="66"/>
    </row>
    <row r="85" spans="1:5" ht="334.15" customHeight="1" x14ac:dyDescent="0.25">
      <c r="A85" s="84">
        <v>1.01</v>
      </c>
      <c r="B85" s="73">
        <v>42597</v>
      </c>
      <c r="C85" s="74" t="s">
        <v>2985</v>
      </c>
      <c r="D85" s="66"/>
      <c r="E85" s="66"/>
    </row>
    <row r="86" spans="1:5" ht="187.15" customHeight="1" x14ac:dyDescent="0.25">
      <c r="A86" s="84">
        <v>1</v>
      </c>
      <c r="B86" s="71">
        <v>42152</v>
      </c>
      <c r="C86" s="72" t="s">
        <v>2986</v>
      </c>
      <c r="D86" s="66"/>
      <c r="E86" s="66"/>
    </row>
    <row r="87" spans="1:5" x14ac:dyDescent="0.25">
      <c r="A87" s="72"/>
      <c r="B87" s="71"/>
      <c r="C87" s="85"/>
      <c r="D87" s="89"/>
      <c r="E87" s="89"/>
    </row>
    <row r="88" spans="1:5" x14ac:dyDescent="0.25">
      <c r="A88" s="88"/>
      <c r="B88" s="66"/>
      <c r="C88" s="66"/>
      <c r="D88" s="89"/>
      <c r="E88" s="89"/>
    </row>
    <row r="89" spans="1:5" x14ac:dyDescent="0.25">
      <c r="A89" s="88"/>
      <c r="B89" s="66"/>
      <c r="C89" s="66"/>
      <c r="D89" s="89"/>
      <c r="E89" s="89"/>
    </row>
    <row r="90" spans="1:5" x14ac:dyDescent="0.25">
      <c r="A90" s="90"/>
      <c r="B90" s="66"/>
      <c r="C90" s="66"/>
      <c r="D90" s="89"/>
      <c r="E90" s="89"/>
    </row>
    <row r="91" spans="1:5" x14ac:dyDescent="0.25">
      <c r="A91" s="88"/>
      <c r="B91" s="89"/>
      <c r="C91" s="89"/>
      <c r="D91" s="89"/>
      <c r="E91" s="89"/>
    </row>
    <row r="92" spans="1:5" x14ac:dyDescent="0.25">
      <c r="A92" s="89"/>
      <c r="B92" s="89"/>
      <c r="C92" s="89"/>
      <c r="D92" s="89"/>
      <c r="E92" s="89"/>
    </row>
    <row r="93" spans="1:5" x14ac:dyDescent="0.25">
      <c r="A93" s="89"/>
      <c r="B93" s="89"/>
      <c r="C93" s="89"/>
      <c r="D93" s="89"/>
      <c r="E93" s="89"/>
    </row>
    <row r="94" spans="1:5" x14ac:dyDescent="0.25">
      <c r="A94" s="89"/>
      <c r="B94" s="89"/>
      <c r="C94" s="89"/>
    </row>
    <row r="95" spans="1:5" x14ac:dyDescent="0.25">
      <c r="A95" s="88"/>
      <c r="B95" s="89"/>
      <c r="C95" s="89"/>
    </row>
    <row r="96" spans="1:5" x14ac:dyDescent="0.25">
      <c r="A96" s="89"/>
      <c r="B96" s="89"/>
      <c r="C96" s="89"/>
    </row>
    <row r="97" spans="1:3" x14ac:dyDescent="0.25">
      <c r="A97" s="91"/>
      <c r="B97" s="89"/>
      <c r="C97" s="89"/>
    </row>
    <row r="98" spans="1:3" x14ac:dyDescent="0.25">
      <c r="A98" s="91"/>
      <c r="B98" s="89"/>
      <c r="C98" s="89"/>
    </row>
  </sheetData>
  <printOptions horizontalCentered="1"/>
  <pageMargins left="0.70866141732283472" right="0.70866141732283472" top="0.74803149606299213" bottom="0.74803149606299213" header="0.31496062992125984" footer="0.31496062992125984"/>
  <pageSetup paperSize="9" scale="66" orientation="portrait" r:id="rId1"/>
  <headerFooter>
    <oddFooter>&amp;L&amp;8© State of NSW through Transport for NSW</oddFoot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zoomScaleNormal="70" zoomScaleSheetLayoutView="100" workbookViewId="0">
      <selection activeCell="H34" sqref="H34"/>
    </sheetView>
  </sheetViews>
  <sheetFormatPr defaultColWidth="9.26953125" defaultRowHeight="14" x14ac:dyDescent="0.3"/>
  <cols>
    <col min="1" max="1" width="12" style="4" customWidth="1"/>
    <col min="2" max="3" width="9.26953125" style="4"/>
    <col min="4" max="4" width="6.26953125" style="4" customWidth="1"/>
    <col min="5" max="9" width="9.26953125" style="4"/>
    <col min="10" max="10" width="2.7265625" style="4" customWidth="1"/>
    <col min="11" max="16384" width="9.26953125" style="4"/>
  </cols>
  <sheetData>
    <row r="1" spans="1:10" x14ac:dyDescent="0.3">
      <c r="J1" s="3" t="str">
        <f>'Cover page'!J1</f>
        <v>TS 01500:1.00</v>
      </c>
    </row>
    <row r="2" spans="1:10" x14ac:dyDescent="0.3">
      <c r="J2" s="3" t="str">
        <f>'Cover page'!A12</f>
        <v>Technical Maintenance Coding Register</v>
      </c>
    </row>
    <row r="3" spans="1:10" x14ac:dyDescent="0.3">
      <c r="J3" s="3" t="str">
        <f>'Cover page'!A18</f>
        <v>Effective date: 29 January 2024</v>
      </c>
    </row>
    <row r="5" spans="1:10" ht="20" x14ac:dyDescent="0.4">
      <c r="E5" s="21" t="s">
        <v>4</v>
      </c>
      <c r="G5" s="17"/>
      <c r="H5" s="18"/>
      <c r="I5" s="18"/>
      <c r="J5" s="18"/>
    </row>
    <row r="6" spans="1:10" ht="14.25" customHeight="1" x14ac:dyDescent="0.4">
      <c r="G6" s="17"/>
      <c r="H6" s="18"/>
      <c r="I6" s="18"/>
      <c r="J6" s="18"/>
    </row>
    <row r="7" spans="1:10" ht="14.25" customHeight="1" x14ac:dyDescent="0.3">
      <c r="A7" s="46" t="s">
        <v>5</v>
      </c>
      <c r="B7" s="46"/>
      <c r="C7" s="46"/>
      <c r="D7" s="46"/>
      <c r="E7" s="46"/>
      <c r="F7" s="46"/>
      <c r="G7" s="46"/>
      <c r="H7" s="46"/>
      <c r="I7" s="46"/>
      <c r="J7" s="46"/>
    </row>
    <row r="8" spans="1:10" x14ac:dyDescent="0.3">
      <c r="A8" s="46" t="s">
        <v>6</v>
      </c>
      <c r="B8" s="46"/>
      <c r="C8" s="46"/>
      <c r="D8" s="46"/>
      <c r="E8" s="46"/>
      <c r="F8" s="46"/>
      <c r="G8" s="46"/>
      <c r="H8" s="46"/>
      <c r="I8" s="46"/>
      <c r="J8" s="46"/>
    </row>
    <row r="9" spans="1:10" x14ac:dyDescent="0.3">
      <c r="A9" s="46"/>
      <c r="B9" s="46"/>
      <c r="C9" s="46"/>
      <c r="D9" s="46"/>
      <c r="E9" s="46"/>
      <c r="F9" s="46"/>
      <c r="G9" s="46"/>
      <c r="H9" s="46"/>
      <c r="I9" s="46"/>
      <c r="J9" s="46"/>
    </row>
    <row r="10" spans="1:10" x14ac:dyDescent="0.3">
      <c r="A10" s="46" t="s">
        <v>7</v>
      </c>
      <c r="B10" s="46"/>
      <c r="C10" s="46"/>
      <c r="D10" s="46"/>
      <c r="E10" s="46"/>
      <c r="F10" s="46"/>
      <c r="G10" s="46"/>
      <c r="H10" s="46"/>
      <c r="I10" s="46"/>
      <c r="J10" s="46"/>
    </row>
    <row r="11" spans="1:10" x14ac:dyDescent="0.3">
      <c r="A11" s="46" t="s">
        <v>8</v>
      </c>
      <c r="B11" s="46"/>
      <c r="C11" s="46"/>
      <c r="D11" s="46"/>
      <c r="E11" s="46"/>
      <c r="F11" s="46"/>
      <c r="G11" s="46"/>
      <c r="H11" s="46"/>
      <c r="I11" s="46"/>
      <c r="J11" s="46"/>
    </row>
    <row r="12" spans="1:10" x14ac:dyDescent="0.3">
      <c r="A12" s="46" t="s">
        <v>9</v>
      </c>
      <c r="B12" s="46"/>
      <c r="C12" s="46"/>
      <c r="D12" s="46"/>
      <c r="E12" s="46"/>
      <c r="F12" s="46"/>
      <c r="G12" s="46"/>
      <c r="H12" s="46"/>
      <c r="I12" s="46"/>
      <c r="J12" s="46"/>
    </row>
    <row r="13" spans="1:10" x14ac:dyDescent="0.3">
      <c r="A13" s="46" t="s">
        <v>10</v>
      </c>
      <c r="B13" s="46"/>
      <c r="C13" s="46"/>
      <c r="D13" s="46"/>
      <c r="E13" s="46"/>
      <c r="F13" s="46"/>
      <c r="G13" s="46"/>
      <c r="H13" s="46"/>
      <c r="I13" s="46"/>
      <c r="J13" s="46"/>
    </row>
    <row r="14" spans="1:10" x14ac:dyDescent="0.3">
      <c r="A14" s="46"/>
      <c r="B14" s="46"/>
      <c r="C14" s="46"/>
      <c r="D14" s="46"/>
      <c r="E14" s="46"/>
      <c r="F14" s="46"/>
      <c r="G14" s="46"/>
      <c r="H14" s="46"/>
      <c r="I14" s="46"/>
      <c r="J14" s="46"/>
    </row>
    <row r="15" spans="1:10" x14ac:dyDescent="0.3">
      <c r="A15" s="46" t="s">
        <v>11</v>
      </c>
      <c r="B15" s="46"/>
      <c r="C15" s="46"/>
      <c r="D15" s="46"/>
      <c r="E15" s="46"/>
      <c r="F15" s="46"/>
      <c r="G15" s="46"/>
      <c r="H15" s="46"/>
      <c r="I15" s="46"/>
      <c r="J15" s="46"/>
    </row>
    <row r="16" spans="1:10" x14ac:dyDescent="0.3">
      <c r="A16" s="46" t="s">
        <v>12</v>
      </c>
      <c r="B16" s="46"/>
      <c r="C16" s="46"/>
      <c r="D16" s="46"/>
      <c r="E16" s="46"/>
      <c r="F16" s="46"/>
      <c r="G16" s="46"/>
      <c r="H16" s="46"/>
      <c r="I16" s="46"/>
      <c r="J16" s="46"/>
    </row>
    <row r="17" spans="1:10" ht="13.5" customHeight="1" x14ac:dyDescent="0.3">
      <c r="A17" s="46"/>
      <c r="B17" s="46"/>
      <c r="C17" s="46"/>
      <c r="D17" s="46"/>
      <c r="E17" s="46"/>
      <c r="F17" s="46"/>
      <c r="G17" s="46"/>
      <c r="H17" s="46"/>
      <c r="I17" s="46"/>
      <c r="J17" s="46"/>
    </row>
    <row r="18" spans="1:10" ht="14.25" customHeight="1" x14ac:dyDescent="0.3">
      <c r="A18" s="46" t="s">
        <v>13</v>
      </c>
      <c r="B18" s="46"/>
      <c r="C18" s="46"/>
      <c r="D18" s="46"/>
      <c r="E18" s="46"/>
      <c r="F18" s="46"/>
      <c r="G18" s="46"/>
      <c r="H18" s="46"/>
      <c r="I18" s="46"/>
      <c r="J18" s="46"/>
    </row>
    <row r="19" spans="1:10" x14ac:dyDescent="0.3">
      <c r="A19" s="46" t="s">
        <v>14</v>
      </c>
      <c r="B19" s="46"/>
      <c r="C19" s="46"/>
      <c r="D19" s="46"/>
      <c r="E19" s="46"/>
      <c r="F19" s="46"/>
      <c r="G19" s="46"/>
      <c r="H19" s="46"/>
      <c r="I19" s="46"/>
      <c r="J19" s="46"/>
    </row>
    <row r="20" spans="1:10" x14ac:dyDescent="0.3">
      <c r="A20" s="46"/>
      <c r="B20" s="46"/>
      <c r="C20" s="46"/>
      <c r="D20" s="46"/>
      <c r="E20" s="46"/>
      <c r="F20" s="46"/>
      <c r="G20" s="46"/>
      <c r="H20" s="46"/>
      <c r="I20" s="46"/>
      <c r="J20" s="46"/>
    </row>
    <row r="21" spans="1:10" x14ac:dyDescent="0.3">
      <c r="A21" s="46"/>
      <c r="B21" s="46"/>
      <c r="C21" s="46"/>
      <c r="D21" s="46"/>
      <c r="E21" s="46"/>
      <c r="F21" s="46"/>
      <c r="G21" s="46"/>
      <c r="H21" s="46"/>
      <c r="I21" s="46"/>
      <c r="J21" s="46"/>
    </row>
    <row r="22" spans="1:10" x14ac:dyDescent="0.3">
      <c r="A22" s="46"/>
      <c r="B22" s="46"/>
      <c r="C22" s="46"/>
      <c r="D22" s="46"/>
      <c r="E22" s="46"/>
      <c r="F22" s="46"/>
      <c r="G22" s="46"/>
      <c r="H22" s="46"/>
      <c r="I22" s="46"/>
      <c r="J22" s="46"/>
    </row>
    <row r="23" spans="1:10" x14ac:dyDescent="0.3">
      <c r="A23" s="46"/>
      <c r="B23" s="46"/>
      <c r="C23" s="46"/>
      <c r="D23" s="46"/>
      <c r="E23" s="46"/>
      <c r="F23" s="46"/>
      <c r="G23" s="46"/>
      <c r="H23" s="46"/>
      <c r="I23" s="46"/>
      <c r="J23" s="46"/>
    </row>
    <row r="24" spans="1:10" x14ac:dyDescent="0.3">
      <c r="A24" s="46"/>
      <c r="B24" s="46"/>
      <c r="C24" s="46"/>
      <c r="D24" s="46"/>
      <c r="E24" s="46"/>
      <c r="F24" s="46"/>
      <c r="G24" s="46"/>
      <c r="H24" s="46"/>
      <c r="I24" s="46"/>
      <c r="J24" s="46"/>
    </row>
    <row r="25" spans="1:10" x14ac:dyDescent="0.3">
      <c r="A25" s="46"/>
      <c r="B25" s="46"/>
      <c r="C25" s="46"/>
      <c r="D25" s="46"/>
      <c r="E25" s="46"/>
      <c r="F25" s="46"/>
      <c r="G25" s="46"/>
      <c r="H25" s="46"/>
      <c r="I25" s="46"/>
      <c r="J25" s="46"/>
    </row>
    <row r="26" spans="1:10" x14ac:dyDescent="0.3">
      <c r="A26" s="46"/>
      <c r="B26" s="46"/>
      <c r="C26" s="46"/>
      <c r="D26" s="46"/>
      <c r="E26" s="46"/>
      <c r="F26" s="46"/>
      <c r="G26" s="46"/>
      <c r="H26" s="46"/>
      <c r="I26" s="46"/>
      <c r="J26" s="46"/>
    </row>
    <row r="27" spans="1:10" x14ac:dyDescent="0.3">
      <c r="A27" s="46"/>
      <c r="B27" s="46"/>
      <c r="C27" s="46"/>
      <c r="D27" s="46"/>
      <c r="E27" s="46"/>
      <c r="F27" s="46"/>
      <c r="G27" s="46"/>
      <c r="H27" s="46"/>
      <c r="I27" s="46"/>
      <c r="J27" s="46"/>
    </row>
    <row r="28" spans="1:10" x14ac:dyDescent="0.3">
      <c r="A28" s="46"/>
      <c r="B28" s="46"/>
      <c r="C28" s="46"/>
      <c r="D28" s="46"/>
      <c r="E28" s="46"/>
      <c r="F28" s="46"/>
      <c r="G28" s="46"/>
      <c r="H28" s="46"/>
      <c r="I28" s="46"/>
      <c r="J28" s="46"/>
    </row>
    <row r="29" spans="1:10" x14ac:dyDescent="0.3">
      <c r="A29" s="46"/>
      <c r="B29" s="46"/>
      <c r="C29" s="46"/>
      <c r="D29" s="46"/>
      <c r="E29" s="46"/>
      <c r="F29" s="46"/>
      <c r="G29" s="46"/>
      <c r="H29" s="46"/>
      <c r="I29" s="46"/>
      <c r="J29" s="46"/>
    </row>
    <row r="30" spans="1:10" ht="14.25" customHeight="1" x14ac:dyDescent="0.3">
      <c r="A30" s="46"/>
      <c r="B30" s="46"/>
      <c r="C30" s="46"/>
      <c r="D30" s="46"/>
      <c r="E30" s="46"/>
      <c r="F30" s="46"/>
      <c r="G30" s="46"/>
      <c r="H30" s="46"/>
      <c r="I30" s="46"/>
      <c r="J30" s="46"/>
    </row>
    <row r="31" spans="1:10" ht="14.25" customHeight="1" x14ac:dyDescent="0.3">
      <c r="A31" s="46"/>
      <c r="B31" s="46"/>
      <c r="C31" s="46"/>
      <c r="D31" s="46"/>
      <c r="E31" s="46"/>
      <c r="F31" s="46"/>
      <c r="G31" s="46"/>
      <c r="H31" s="46"/>
      <c r="I31" s="46"/>
      <c r="J31" s="46"/>
    </row>
    <row r="32" spans="1:10" ht="14.25" customHeight="1" x14ac:dyDescent="0.3">
      <c r="A32" s="46"/>
      <c r="B32" s="46"/>
      <c r="C32" s="46"/>
      <c r="D32" s="46"/>
      <c r="E32" s="46"/>
      <c r="F32" s="46"/>
      <c r="G32" s="46"/>
      <c r="H32" s="46"/>
      <c r="I32" s="46"/>
      <c r="J32" s="46"/>
    </row>
    <row r="33" spans="1:10" ht="14.25" customHeight="1" x14ac:dyDescent="0.3">
      <c r="A33" s="46"/>
      <c r="B33" s="46"/>
      <c r="C33" s="46"/>
      <c r="D33" s="46"/>
      <c r="E33" s="46"/>
      <c r="F33" s="46"/>
      <c r="G33" s="46"/>
      <c r="H33" s="46"/>
      <c r="I33" s="46"/>
      <c r="J33" s="46"/>
    </row>
    <row r="34" spans="1:10" ht="14.25" customHeight="1" x14ac:dyDescent="0.3"/>
    <row r="35" spans="1:10" ht="14.25" customHeight="1" x14ac:dyDescent="0.3"/>
    <row r="36" spans="1:10" ht="14.25" customHeight="1" x14ac:dyDescent="0.3"/>
    <row r="37" spans="1:10" ht="14.25" customHeight="1" x14ac:dyDescent="0.3"/>
    <row r="38" spans="1:10" ht="14.25" customHeight="1" x14ac:dyDescent="0.3">
      <c r="B38" s="24"/>
      <c r="C38" s="24"/>
      <c r="D38" s="28"/>
      <c r="E38" s="24"/>
    </row>
    <row r="39" spans="1:10" ht="14.25" customHeight="1" x14ac:dyDescent="0.3">
      <c r="B39" s="24"/>
      <c r="C39" s="24"/>
      <c r="D39" s="24"/>
      <c r="E39" s="24"/>
    </row>
    <row r="40" spans="1:10" ht="14.25" customHeight="1" x14ac:dyDescent="0.3">
      <c r="A40" s="27"/>
      <c r="B40" s="24"/>
      <c r="C40" s="24"/>
      <c r="D40" s="24"/>
      <c r="E40" s="24"/>
    </row>
    <row r="41" spans="1:10" ht="14.25" customHeight="1" x14ac:dyDescent="0.3">
      <c r="A41" s="27"/>
      <c r="B41" s="24"/>
      <c r="C41" s="24"/>
      <c r="D41" s="24"/>
      <c r="E41" s="24"/>
    </row>
    <row r="42" spans="1:10" ht="14.25" customHeight="1" x14ac:dyDescent="0.3">
      <c r="A42" s="27"/>
      <c r="B42" s="24"/>
      <c r="C42" s="24"/>
      <c r="D42" s="24"/>
      <c r="E42" s="24"/>
    </row>
    <row r="43" spans="1:10" ht="14.25" customHeight="1" x14ac:dyDescent="0.3">
      <c r="A43" s="27"/>
      <c r="B43" s="24"/>
      <c r="C43" s="24"/>
      <c r="D43" s="24"/>
      <c r="E43" s="24"/>
    </row>
    <row r="44" spans="1:10" ht="14.25" customHeight="1" x14ac:dyDescent="0.3">
      <c r="A44" s="27"/>
      <c r="B44" s="24"/>
      <c r="C44" s="24"/>
      <c r="D44" s="24"/>
      <c r="E44" s="24"/>
    </row>
    <row r="45" spans="1:10" ht="14.25" customHeight="1" x14ac:dyDescent="0.3">
      <c r="A45" s="27"/>
      <c r="B45" s="24"/>
      <c r="C45" s="24"/>
      <c r="D45" s="24"/>
      <c r="E45" s="24"/>
    </row>
    <row r="46" spans="1:10" ht="14.25" customHeight="1" x14ac:dyDescent="0.3">
      <c r="A46" s="27"/>
      <c r="B46" s="24"/>
      <c r="C46" s="24"/>
      <c r="D46" s="24"/>
      <c r="E46" s="24"/>
    </row>
    <row r="47" spans="1:10" ht="14.25" customHeight="1" x14ac:dyDescent="0.3">
      <c r="A47" s="27"/>
      <c r="B47" s="24"/>
      <c r="C47" s="24"/>
      <c r="D47" s="24"/>
      <c r="E47" s="24"/>
    </row>
    <row r="48" spans="1:10" ht="14.25" customHeight="1" x14ac:dyDescent="0.3">
      <c r="A48" s="27"/>
      <c r="B48" s="24"/>
      <c r="C48" s="24"/>
      <c r="D48" s="24"/>
      <c r="E48" s="24"/>
    </row>
    <row r="49" spans="1:5" ht="14.25" customHeight="1" x14ac:dyDescent="0.3">
      <c r="A49" s="27"/>
      <c r="B49" s="24"/>
      <c r="C49" s="24"/>
      <c r="D49" s="24"/>
      <c r="E49" s="24"/>
    </row>
    <row r="50" spans="1:5" ht="14.25" customHeight="1" x14ac:dyDescent="0.3">
      <c r="A50" s="27"/>
      <c r="B50" s="24"/>
      <c r="C50" s="24"/>
      <c r="D50" s="24"/>
      <c r="E50" s="24"/>
    </row>
    <row r="51" spans="1:5" ht="14.25" customHeight="1" x14ac:dyDescent="0.3">
      <c r="A51" s="5" t="s">
        <v>15</v>
      </c>
      <c r="B51" s="24"/>
      <c r="C51" s="24"/>
      <c r="D51" s="24"/>
      <c r="E51" s="24"/>
    </row>
    <row r="52" spans="1:5" ht="14.25" customHeight="1" x14ac:dyDescent="0.3">
      <c r="A52" s="5" t="s">
        <v>16</v>
      </c>
      <c r="B52" s="24"/>
      <c r="C52" s="24"/>
      <c r="D52" s="24"/>
      <c r="E52" s="24"/>
    </row>
    <row r="53" spans="1:5" ht="14.25" customHeight="1" x14ac:dyDescent="0.3">
      <c r="B53" s="24"/>
      <c r="C53" s="24"/>
      <c r="D53" s="24"/>
      <c r="E53" s="24"/>
    </row>
    <row r="54" spans="1:5" ht="14.25" customHeight="1" x14ac:dyDescent="0.3">
      <c r="A54" s="27"/>
      <c r="B54" s="24"/>
      <c r="C54" s="24"/>
      <c r="D54" s="24"/>
      <c r="E54" s="24"/>
    </row>
    <row r="55" spans="1:5" ht="14.25" customHeight="1" x14ac:dyDescent="0.3">
      <c r="A55" s="27" t="str">
        <f ca="1">CONCATENATE("© State of NSW through Transport for NSW ", YEAR(TODAY()))</f>
        <v>© State of NSW through Transport for NSW 2024</v>
      </c>
      <c r="B55" s="24"/>
      <c r="C55" s="24"/>
      <c r="D55" s="24"/>
      <c r="E55" s="24"/>
    </row>
    <row r="56" spans="1:5" ht="14.25" customHeight="1" x14ac:dyDescent="0.3">
      <c r="A56" s="14"/>
      <c r="E56" s="29"/>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11" zoomScaleNormal="70" zoomScaleSheetLayoutView="100" workbookViewId="0">
      <selection activeCell="B26" sqref="B26"/>
    </sheetView>
  </sheetViews>
  <sheetFormatPr defaultColWidth="9.26953125" defaultRowHeight="14" x14ac:dyDescent="0.3"/>
  <cols>
    <col min="1" max="1" width="12" style="4" customWidth="1"/>
    <col min="2" max="2" width="13.54296875" style="4" customWidth="1"/>
    <col min="3" max="3" width="4.7265625" style="4" customWidth="1"/>
    <col min="4" max="4" width="6.26953125" style="4" customWidth="1"/>
    <col min="5" max="9" width="9.26953125" style="4"/>
    <col min="10" max="10" width="2.7265625" style="4" customWidth="1"/>
    <col min="11" max="16384" width="9.26953125" style="4"/>
  </cols>
  <sheetData>
    <row r="1" spans="1:10" x14ac:dyDescent="0.3">
      <c r="J1" s="3" t="str">
        <f>'Cover page'!J1</f>
        <v>TS 01500:1.00</v>
      </c>
    </row>
    <row r="2" spans="1:10" x14ac:dyDescent="0.3">
      <c r="J2" s="3" t="str">
        <f>'Cover page'!A12</f>
        <v>Technical Maintenance Coding Register</v>
      </c>
    </row>
    <row r="3" spans="1:10" x14ac:dyDescent="0.3">
      <c r="J3" s="3" t="str">
        <f>'Cover page'!A18</f>
        <v>Effective date: 29 January 2024</v>
      </c>
    </row>
    <row r="5" spans="1:10" ht="18" x14ac:dyDescent="0.4">
      <c r="A5" s="47" t="s">
        <v>17</v>
      </c>
      <c r="B5" s="48"/>
    </row>
    <row r="6" spans="1:10" ht="22.5" customHeight="1" x14ac:dyDescent="0.3">
      <c r="A6" s="12" t="s">
        <v>18</v>
      </c>
      <c r="B6" s="53" t="s">
        <v>19</v>
      </c>
    </row>
    <row r="7" spans="1:10" x14ac:dyDescent="0.3">
      <c r="A7" s="12" t="s">
        <v>20</v>
      </c>
      <c r="B7" s="53" t="s">
        <v>21</v>
      </c>
      <c r="C7" s="10"/>
      <c r="D7" s="10"/>
      <c r="E7" s="10"/>
      <c r="F7" s="10"/>
      <c r="G7" s="10"/>
      <c r="H7" s="10"/>
      <c r="I7" s="10"/>
      <c r="J7" s="10"/>
    </row>
    <row r="8" spans="1:10" x14ac:dyDescent="0.3">
      <c r="A8" s="12" t="s">
        <v>22</v>
      </c>
      <c r="B8" s="53" t="s">
        <v>23</v>
      </c>
    </row>
    <row r="9" spans="1:10" x14ac:dyDescent="0.3">
      <c r="B9" s="53" t="s">
        <v>24</v>
      </c>
    </row>
    <row r="10" spans="1:10" x14ac:dyDescent="0.3">
      <c r="B10" s="53" t="s">
        <v>25</v>
      </c>
      <c r="C10" s="10"/>
      <c r="D10" s="10"/>
      <c r="E10" s="10"/>
      <c r="F10" s="10"/>
      <c r="G10" s="10"/>
      <c r="H10" s="10"/>
      <c r="I10" s="10"/>
      <c r="J10" s="10"/>
    </row>
    <row r="11" spans="1:10" x14ac:dyDescent="0.3">
      <c r="B11" s="10"/>
      <c r="C11" s="10"/>
      <c r="D11" s="10"/>
      <c r="E11" s="10"/>
      <c r="F11" s="10"/>
      <c r="G11" s="10"/>
      <c r="H11" s="10"/>
      <c r="I11" s="10"/>
      <c r="J11" s="10"/>
    </row>
    <row r="12" spans="1:10" x14ac:dyDescent="0.3">
      <c r="B12" s="10"/>
      <c r="C12" s="10"/>
      <c r="D12" s="10"/>
      <c r="E12" s="10"/>
      <c r="F12" s="10"/>
      <c r="G12" s="10"/>
      <c r="H12" s="10"/>
      <c r="I12" s="10"/>
      <c r="J12" s="10"/>
    </row>
    <row r="13" spans="1:10" ht="18" x14ac:dyDescent="0.4">
      <c r="A13" s="1" t="s">
        <v>26</v>
      </c>
    </row>
    <row r="14" spans="1:10" ht="22.5" customHeight="1" x14ac:dyDescent="0.3">
      <c r="A14" s="39" t="s">
        <v>27</v>
      </c>
      <c r="B14" s="39" t="s">
        <v>28</v>
      </c>
      <c r="C14" s="40" t="s">
        <v>29</v>
      </c>
      <c r="D14" s="41"/>
      <c r="E14" s="41"/>
      <c r="F14" s="41"/>
      <c r="G14" s="41"/>
      <c r="H14" s="41"/>
      <c r="I14" s="41"/>
      <c r="J14" s="42"/>
    </row>
    <row r="15" spans="1:10" x14ac:dyDescent="0.3">
      <c r="A15" s="31" t="s">
        <v>30</v>
      </c>
      <c r="B15" s="54">
        <v>44900</v>
      </c>
      <c r="C15" s="50" t="s">
        <v>31</v>
      </c>
      <c r="D15" s="51"/>
      <c r="E15" s="51"/>
      <c r="F15" s="51"/>
      <c r="G15" s="51"/>
      <c r="H15" s="51"/>
      <c r="I15" s="51"/>
      <c r="J15" s="35"/>
    </row>
    <row r="16" spans="1:10" ht="13.5" customHeight="1" x14ac:dyDescent="0.3">
      <c r="A16" s="31"/>
      <c r="B16" s="33"/>
      <c r="C16" s="52" t="s">
        <v>32</v>
      </c>
      <c r="D16" s="51"/>
      <c r="E16" s="51"/>
      <c r="F16" s="51"/>
      <c r="G16" s="51"/>
      <c r="H16" s="51"/>
      <c r="I16" s="51"/>
      <c r="J16" s="35"/>
    </row>
    <row r="17" spans="1:10" ht="14.25" customHeight="1" x14ac:dyDescent="0.3">
      <c r="A17" s="32"/>
      <c r="B17" s="34"/>
      <c r="C17" s="36"/>
      <c r="D17" s="37"/>
      <c r="E17" s="37"/>
      <c r="F17" s="37"/>
      <c r="G17" s="37"/>
      <c r="H17" s="37"/>
      <c r="I17" s="37"/>
      <c r="J17" s="38"/>
    </row>
    <row r="18" spans="1:10" x14ac:dyDescent="0.3">
      <c r="A18" s="31" t="s">
        <v>33</v>
      </c>
      <c r="B18" s="54">
        <v>45320</v>
      </c>
      <c r="C18" s="5" t="s">
        <v>34</v>
      </c>
      <c r="D18" s="51"/>
      <c r="E18" s="51"/>
      <c r="F18" s="51"/>
      <c r="G18" s="51"/>
      <c r="H18" s="51"/>
      <c r="I18" s="51"/>
    </row>
    <row r="19" spans="1:10" x14ac:dyDescent="0.3">
      <c r="A19" s="32"/>
      <c r="B19" s="34"/>
      <c r="C19" s="55"/>
      <c r="D19" s="37"/>
      <c r="E19" s="37"/>
      <c r="F19" s="37"/>
      <c r="G19" s="37"/>
      <c r="H19" s="37"/>
      <c r="I19" s="37"/>
    </row>
    <row r="20" spans="1:10" x14ac:dyDescent="0.3">
      <c r="A20" s="58"/>
      <c r="B20" s="59"/>
      <c r="C20" s="57"/>
      <c r="D20" s="56"/>
      <c r="E20" s="56"/>
      <c r="F20" s="56"/>
      <c r="G20" s="56"/>
      <c r="H20" s="56"/>
      <c r="I20" s="56"/>
    </row>
    <row r="21" spans="1:10" x14ac:dyDescent="0.3">
      <c r="A21" s="19"/>
      <c r="B21" s="20"/>
    </row>
    <row r="22" spans="1:10" x14ac:dyDescent="0.3">
      <c r="A22" s="19"/>
      <c r="B22" s="20"/>
    </row>
    <row r="23" spans="1:10" x14ac:dyDescent="0.3">
      <c r="A23" s="19"/>
      <c r="B23" s="20"/>
    </row>
    <row r="24" spans="1:10" x14ac:dyDescent="0.3">
      <c r="A24" s="19"/>
      <c r="B24" s="20"/>
    </row>
    <row r="25" spans="1:10" x14ac:dyDescent="0.3">
      <c r="A25" s="19"/>
      <c r="B25" s="20"/>
    </row>
    <row r="26" spans="1:10" x14ac:dyDescent="0.3">
      <c r="A26" s="19"/>
      <c r="B26" s="20"/>
    </row>
    <row r="27" spans="1:10" x14ac:dyDescent="0.3">
      <c r="A27" s="19"/>
      <c r="B27" s="20"/>
    </row>
    <row r="28" spans="1:10" ht="14.25" customHeight="1" x14ac:dyDescent="0.3"/>
    <row r="29" spans="1:10" ht="13.5" customHeight="1" x14ac:dyDescent="0.3"/>
    <row r="30" spans="1:10" ht="14.25" customHeight="1" x14ac:dyDescent="0.3"/>
    <row r="31" spans="1:10" x14ac:dyDescent="0.3">
      <c r="A31" s="10"/>
      <c r="B31" s="5"/>
    </row>
    <row r="32" spans="1:10" x14ac:dyDescent="0.3">
      <c r="A32" s="10"/>
      <c r="B32" s="5"/>
    </row>
    <row r="33" spans="1:10" x14ac:dyDescent="0.3">
      <c r="A33" s="11"/>
      <c r="B33" s="5"/>
    </row>
    <row r="34" spans="1:10" ht="14.25" customHeight="1" x14ac:dyDescent="0.3">
      <c r="A34" s="10"/>
      <c r="B34" s="7"/>
      <c r="C34" s="6"/>
      <c r="D34" s="6"/>
      <c r="E34" s="6"/>
      <c r="F34" s="6"/>
      <c r="G34" s="6"/>
      <c r="H34" s="6"/>
      <c r="I34" s="6"/>
      <c r="J34" s="6"/>
    </row>
    <row r="35" spans="1:10" ht="14.25" customHeight="1" x14ac:dyDescent="0.3">
      <c r="A35" s="10"/>
      <c r="B35" s="7"/>
      <c r="C35" s="6"/>
      <c r="D35" s="6"/>
      <c r="E35" s="6"/>
      <c r="F35" s="6"/>
      <c r="G35" s="6"/>
      <c r="H35" s="6"/>
      <c r="I35" s="6"/>
      <c r="J35" s="6"/>
    </row>
    <row r="36" spans="1:10" ht="14.25" customHeight="1" x14ac:dyDescent="0.3">
      <c r="A36" s="10"/>
      <c r="B36" s="7"/>
      <c r="C36" s="6"/>
      <c r="D36" s="6"/>
      <c r="E36" s="6"/>
      <c r="F36" s="6"/>
      <c r="G36" s="6"/>
      <c r="H36" s="6"/>
      <c r="I36" s="6"/>
      <c r="J36" s="6"/>
    </row>
    <row r="37" spans="1:10" ht="14.25" customHeight="1" x14ac:dyDescent="0.3">
      <c r="A37" s="10"/>
      <c r="B37" s="7"/>
      <c r="C37" s="6"/>
      <c r="D37" s="6"/>
      <c r="E37" s="6"/>
      <c r="F37" s="6"/>
      <c r="G37" s="6"/>
      <c r="H37" s="6"/>
      <c r="I37" s="6"/>
      <c r="J37" s="6"/>
    </row>
    <row r="38" spans="1:10" ht="14.25" customHeight="1" x14ac:dyDescent="0.3">
      <c r="A38" s="10"/>
      <c r="B38" s="7"/>
      <c r="C38" s="6"/>
      <c r="D38" s="6"/>
      <c r="E38" s="6"/>
      <c r="F38" s="6"/>
      <c r="G38" s="6"/>
      <c r="H38" s="6"/>
      <c r="I38" s="6"/>
      <c r="J38" s="6"/>
    </row>
    <row r="39" spans="1:10" ht="14.25" customHeight="1" x14ac:dyDescent="0.3">
      <c r="A39" s="10"/>
      <c r="B39" s="7"/>
      <c r="C39" s="6"/>
      <c r="D39" s="6"/>
      <c r="E39" s="6"/>
      <c r="F39" s="6"/>
      <c r="G39" s="6"/>
      <c r="H39" s="6"/>
      <c r="I39" s="6"/>
      <c r="J39" s="6"/>
    </row>
    <row r="40" spans="1:10" ht="14.25" customHeight="1" x14ac:dyDescent="0.3">
      <c r="A40" s="10"/>
      <c r="B40" s="7"/>
      <c r="C40" s="6"/>
      <c r="D40" s="6"/>
      <c r="E40" s="6"/>
      <c r="F40" s="6"/>
      <c r="G40" s="6"/>
      <c r="H40" s="6"/>
      <c r="I40" s="6"/>
      <c r="J40" s="6"/>
    </row>
    <row r="41" spans="1:10" ht="14.25" customHeight="1" x14ac:dyDescent="0.3">
      <c r="A41" s="10"/>
      <c r="B41" s="7"/>
      <c r="C41" s="6"/>
      <c r="D41" s="6"/>
      <c r="E41" s="6"/>
      <c r="F41" s="6"/>
      <c r="G41" s="6"/>
      <c r="H41" s="6"/>
      <c r="I41" s="6"/>
      <c r="J41" s="6"/>
    </row>
    <row r="42" spans="1:10" ht="14.25" customHeight="1" x14ac:dyDescent="0.3">
      <c r="A42" s="10"/>
      <c r="B42" s="7"/>
      <c r="C42" s="6"/>
      <c r="D42" s="6"/>
      <c r="E42" s="6"/>
      <c r="F42" s="6"/>
      <c r="G42" s="6"/>
      <c r="H42" s="6"/>
      <c r="I42" s="6"/>
      <c r="J42" s="6"/>
    </row>
    <row r="43" spans="1:10" ht="14.25" customHeight="1" x14ac:dyDescent="0.3">
      <c r="A43" s="10"/>
      <c r="B43" s="7"/>
      <c r="C43" s="6"/>
      <c r="D43" s="6"/>
      <c r="E43" s="6"/>
      <c r="F43" s="6"/>
      <c r="G43" s="6"/>
      <c r="H43" s="6"/>
      <c r="I43" s="6"/>
      <c r="J43" s="6"/>
    </row>
    <row r="44" spans="1:10" ht="14.25" customHeight="1" x14ac:dyDescent="0.3">
      <c r="A44" s="10"/>
      <c r="B44" s="7"/>
      <c r="C44" s="6"/>
      <c r="D44" s="6"/>
      <c r="E44" s="6"/>
      <c r="F44" s="6"/>
      <c r="G44" s="6"/>
      <c r="H44" s="6"/>
      <c r="I44" s="6"/>
      <c r="J44" s="6"/>
    </row>
    <row r="45" spans="1:10" ht="14.25" customHeight="1" x14ac:dyDescent="0.3">
      <c r="A45" s="10"/>
      <c r="B45" s="7"/>
      <c r="C45" s="6"/>
      <c r="D45" s="6"/>
      <c r="E45" s="6"/>
      <c r="F45" s="6"/>
      <c r="G45" s="6"/>
      <c r="H45" s="6"/>
      <c r="I45" s="6"/>
      <c r="J45" s="6"/>
    </row>
    <row r="46" spans="1:10" ht="14.25" customHeight="1" x14ac:dyDescent="0.3">
      <c r="A46" s="10"/>
      <c r="B46" s="7"/>
      <c r="C46" s="6"/>
      <c r="D46" s="6"/>
      <c r="E46" s="6"/>
      <c r="F46" s="6"/>
      <c r="G46" s="6"/>
      <c r="H46" s="6"/>
      <c r="I46" s="6"/>
      <c r="J46" s="6"/>
    </row>
    <row r="47" spans="1:10" ht="14.25" customHeight="1" x14ac:dyDescent="0.3">
      <c r="A47" s="10"/>
      <c r="B47" s="7"/>
      <c r="C47" s="6"/>
      <c r="D47" s="6"/>
      <c r="E47" s="6"/>
      <c r="F47" s="6"/>
      <c r="G47" s="6"/>
      <c r="H47" s="6"/>
      <c r="I47" s="6"/>
      <c r="J47" s="6"/>
    </row>
    <row r="48" spans="1:10" ht="14.25" customHeight="1" x14ac:dyDescent="0.3">
      <c r="A48" s="10"/>
      <c r="B48" s="7"/>
      <c r="C48" s="6"/>
      <c r="D48" s="6"/>
      <c r="E48" s="6"/>
      <c r="F48" s="6"/>
      <c r="G48" s="6"/>
      <c r="H48" s="6"/>
      <c r="I48" s="6"/>
      <c r="J48" s="6"/>
    </row>
    <row r="49" spans="1:10" ht="14.25" customHeight="1" x14ac:dyDescent="0.3">
      <c r="A49" s="10"/>
      <c r="B49" s="7"/>
      <c r="C49" s="6"/>
      <c r="D49" s="6"/>
      <c r="E49" s="6"/>
      <c r="F49" s="6"/>
      <c r="G49" s="6"/>
      <c r="H49" s="6"/>
      <c r="I49" s="6"/>
      <c r="J49" s="6"/>
    </row>
    <row r="50" spans="1:10" ht="14.25" customHeight="1" x14ac:dyDescent="0.3">
      <c r="A50" s="10"/>
      <c r="B50" s="7"/>
      <c r="C50" s="6"/>
      <c r="D50" s="6"/>
      <c r="E50" s="6"/>
      <c r="F50" s="6"/>
      <c r="G50" s="6"/>
      <c r="H50" s="6"/>
      <c r="I50" s="6"/>
      <c r="J50" s="6"/>
    </row>
    <row r="51" spans="1:10" ht="14.25" customHeight="1" x14ac:dyDescent="0.3">
      <c r="A51" s="10"/>
      <c r="B51" s="7"/>
      <c r="C51" s="6"/>
      <c r="D51" s="6"/>
      <c r="E51" s="6"/>
      <c r="F51" s="6"/>
      <c r="G51" s="6"/>
      <c r="H51" s="6"/>
      <c r="I51" s="6"/>
      <c r="J51" s="6"/>
    </row>
    <row r="52" spans="1:10" ht="14.25" customHeight="1" x14ac:dyDescent="0.3">
      <c r="B52" s="24"/>
      <c r="C52" s="24"/>
      <c r="D52" s="28"/>
      <c r="E52" s="24"/>
      <c r="F52" s="6"/>
      <c r="G52" s="6"/>
      <c r="H52" s="6"/>
      <c r="I52" s="6"/>
      <c r="J52" s="6"/>
    </row>
    <row r="53" spans="1:10" ht="14.25" customHeight="1" x14ac:dyDescent="0.3">
      <c r="B53" s="24"/>
      <c r="C53" s="24"/>
      <c r="D53" s="24"/>
      <c r="E53" s="24"/>
      <c r="F53" s="6"/>
      <c r="G53" s="6"/>
      <c r="H53" s="6"/>
      <c r="I53" s="6"/>
      <c r="J53" s="6"/>
    </row>
    <row r="54" spans="1:10" ht="14.25" customHeight="1" x14ac:dyDescent="0.3">
      <c r="A54" s="27" t="str">
        <f ca="1">CONCATENATE("© State of NSW through Transport for NSW ", YEAR(TODAY()))</f>
        <v>© State of NSW through Transport for NSW 2024</v>
      </c>
      <c r="B54" s="24"/>
      <c r="C54" s="24"/>
      <c r="D54" s="24"/>
      <c r="E54" s="24"/>
      <c r="F54" s="6"/>
      <c r="G54" s="6"/>
      <c r="H54" s="6"/>
      <c r="I54" s="6"/>
      <c r="J54" s="6"/>
    </row>
    <row r="55" spans="1:10" ht="14.25" customHeight="1" x14ac:dyDescent="0.3">
      <c r="A55" s="14"/>
      <c r="E55" s="29"/>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2"/>
  <sheetViews>
    <sheetView view="pageBreakPreview" zoomScaleNormal="70" zoomScaleSheetLayoutView="100" workbookViewId="0">
      <selection activeCell="A6" sqref="A6:I11"/>
    </sheetView>
  </sheetViews>
  <sheetFormatPr defaultColWidth="9.26953125" defaultRowHeight="14" x14ac:dyDescent="0.3"/>
  <cols>
    <col min="1" max="9" width="9.26953125" style="4"/>
    <col min="10" max="10" width="2.7265625" style="4" customWidth="1"/>
    <col min="11" max="16384" width="9.26953125" style="4"/>
  </cols>
  <sheetData>
    <row r="1" spans="1:10" x14ac:dyDescent="0.3">
      <c r="J1" s="3" t="str">
        <f>'Cover page'!J1</f>
        <v>TS 01500:1.00</v>
      </c>
    </row>
    <row r="2" spans="1:10" x14ac:dyDescent="0.3">
      <c r="J2" s="3" t="str">
        <f>'Cover page'!A12</f>
        <v>Technical Maintenance Coding Register</v>
      </c>
    </row>
    <row r="3" spans="1:10" x14ac:dyDescent="0.3">
      <c r="J3" s="3" t="str">
        <f>'Cover page'!A18</f>
        <v>Effective date: 29 January 2024</v>
      </c>
    </row>
    <row r="5" spans="1:10" ht="18" x14ac:dyDescent="0.4">
      <c r="E5" s="21" t="s">
        <v>35</v>
      </c>
    </row>
    <row r="6" spans="1:10" ht="15.75" customHeight="1" x14ac:dyDescent="0.4">
      <c r="B6" s="5"/>
      <c r="E6" s="21"/>
      <c r="G6" s="17"/>
      <c r="H6" s="18"/>
      <c r="I6" s="18"/>
      <c r="J6" s="18"/>
    </row>
    <row r="7" spans="1:10" x14ac:dyDescent="0.3">
      <c r="A7" s="60" t="s">
        <v>36</v>
      </c>
      <c r="B7" s="5"/>
    </row>
    <row r="8" spans="1:10" x14ac:dyDescent="0.3">
      <c r="A8" s="60" t="s">
        <v>37</v>
      </c>
      <c r="B8" s="8"/>
      <c r="C8" s="30"/>
      <c r="D8" s="30"/>
      <c r="E8" s="30"/>
      <c r="F8" s="30"/>
      <c r="G8" s="30"/>
      <c r="H8" s="30"/>
      <c r="I8" s="30"/>
    </row>
    <row r="9" spans="1:10" x14ac:dyDescent="0.3">
      <c r="A9" s="60" t="s">
        <v>38</v>
      </c>
      <c r="B9" s="8"/>
      <c r="C9" s="8"/>
      <c r="D9" s="8"/>
      <c r="E9" s="8"/>
      <c r="F9" s="8"/>
      <c r="G9" s="8"/>
      <c r="H9" s="8"/>
      <c r="I9" s="8"/>
      <c r="J9" s="8"/>
    </row>
    <row r="10" spans="1:10" x14ac:dyDescent="0.3">
      <c r="A10" s="60" t="s">
        <v>39</v>
      </c>
      <c r="B10" s="8"/>
      <c r="C10" s="8"/>
      <c r="D10" s="8"/>
      <c r="E10" s="8"/>
      <c r="F10" s="8"/>
      <c r="G10" s="8"/>
      <c r="H10" s="8"/>
      <c r="I10" s="8"/>
      <c r="J10" s="8"/>
    </row>
    <row r="11" spans="1:10" x14ac:dyDescent="0.3">
      <c r="A11" s="60" t="s">
        <v>40</v>
      </c>
      <c r="B11" s="8"/>
      <c r="C11" s="8"/>
      <c r="D11" s="8"/>
      <c r="E11" s="8"/>
      <c r="F11" s="8"/>
      <c r="G11" s="8"/>
      <c r="H11" s="8"/>
      <c r="I11" s="8"/>
      <c r="J11" s="8"/>
    </row>
    <row r="12" spans="1:10" x14ac:dyDescent="0.3">
      <c r="A12" s="60"/>
      <c r="B12" s="8"/>
      <c r="C12" s="8"/>
      <c r="D12" s="8"/>
      <c r="E12" s="8"/>
      <c r="F12" s="8"/>
      <c r="G12" s="8"/>
      <c r="H12" s="8"/>
      <c r="I12" s="8"/>
      <c r="J12" s="8"/>
    </row>
    <row r="13" spans="1:10" x14ac:dyDescent="0.3">
      <c r="A13" s="60" t="s">
        <v>41</v>
      </c>
      <c r="B13" s="8"/>
      <c r="C13" s="8"/>
      <c r="D13" s="8"/>
      <c r="E13" s="8"/>
      <c r="F13" s="8"/>
      <c r="G13" s="8"/>
      <c r="H13" s="8"/>
      <c r="I13" s="8"/>
      <c r="J13" s="8"/>
    </row>
    <row r="14" spans="1:10" x14ac:dyDescent="0.3">
      <c r="A14" s="60" t="s">
        <v>42</v>
      </c>
      <c r="B14" s="8"/>
      <c r="C14" s="8"/>
      <c r="D14" s="8"/>
      <c r="E14" s="8"/>
      <c r="F14" s="8"/>
      <c r="G14" s="8"/>
      <c r="H14" s="8"/>
      <c r="I14" s="8"/>
      <c r="J14" s="8"/>
    </row>
    <row r="15" spans="1:10" x14ac:dyDescent="0.3">
      <c r="A15" s="60" t="s">
        <v>43</v>
      </c>
      <c r="B15" s="49"/>
      <c r="C15" s="8"/>
      <c r="D15" s="8"/>
      <c r="E15" s="8"/>
      <c r="F15" s="8"/>
      <c r="G15" s="8"/>
      <c r="H15" s="8"/>
      <c r="I15" s="8"/>
      <c r="J15" s="8"/>
    </row>
    <row r="16" spans="1:10" x14ac:dyDescent="0.3">
      <c r="A16" s="61"/>
      <c r="B16" s="49"/>
      <c r="C16" s="8"/>
      <c r="D16" s="8"/>
      <c r="E16" s="8"/>
      <c r="F16" s="8"/>
      <c r="G16" s="8"/>
      <c r="H16" s="8"/>
      <c r="I16" s="8"/>
      <c r="J16" s="8"/>
    </row>
    <row r="17" spans="1:10" x14ac:dyDescent="0.3">
      <c r="A17" s="60"/>
      <c r="B17" s="49"/>
      <c r="C17" s="8"/>
      <c r="D17" s="8"/>
      <c r="E17" s="8"/>
      <c r="F17" s="8"/>
      <c r="G17" s="8"/>
      <c r="H17" s="8"/>
      <c r="I17" s="8"/>
      <c r="J17" s="8"/>
    </row>
    <row r="18" spans="1:10" x14ac:dyDescent="0.3">
      <c r="A18" s="60" t="s">
        <v>44</v>
      </c>
      <c r="B18" s="8"/>
      <c r="C18" s="8"/>
      <c r="D18" s="8"/>
      <c r="E18" s="8"/>
      <c r="F18" s="8"/>
      <c r="G18" s="8"/>
      <c r="H18" s="8"/>
      <c r="I18" s="8"/>
      <c r="J18" s="8"/>
    </row>
    <row r="19" spans="1:10" x14ac:dyDescent="0.3">
      <c r="A19" s="60" t="s">
        <v>45</v>
      </c>
      <c r="B19" s="8"/>
      <c r="C19" s="8"/>
      <c r="D19" s="8"/>
      <c r="E19" s="8"/>
      <c r="F19" s="8"/>
      <c r="G19" s="8"/>
      <c r="H19" s="8"/>
      <c r="I19" s="8"/>
      <c r="J19" s="8"/>
    </row>
    <row r="20" spans="1:10" x14ac:dyDescent="0.3">
      <c r="B20" s="8"/>
      <c r="C20" s="8"/>
      <c r="D20" s="8"/>
      <c r="E20" s="8"/>
      <c r="F20" s="8"/>
      <c r="G20" s="8"/>
      <c r="H20" s="8"/>
      <c r="I20" s="8"/>
      <c r="J20" s="8"/>
    </row>
    <row r="21" spans="1:10" x14ac:dyDescent="0.3">
      <c r="A21" s="43"/>
      <c r="B21" s="8"/>
      <c r="C21" s="8"/>
      <c r="D21" s="8"/>
      <c r="E21" s="8"/>
      <c r="F21" s="8"/>
      <c r="G21" s="8"/>
      <c r="H21" s="8"/>
      <c r="I21" s="8"/>
      <c r="J21" s="8"/>
    </row>
    <row r="22" spans="1:10" x14ac:dyDescent="0.3">
      <c r="A22" s="43"/>
      <c r="B22" s="8"/>
      <c r="C22" s="8"/>
      <c r="D22" s="8"/>
      <c r="E22" s="8"/>
      <c r="F22" s="8"/>
      <c r="G22" s="8"/>
      <c r="H22" s="8"/>
      <c r="I22" s="8"/>
      <c r="J22" s="8"/>
    </row>
    <row r="23" spans="1:10" x14ac:dyDescent="0.3">
      <c r="A23" s="44"/>
      <c r="B23" s="8"/>
      <c r="C23" s="8"/>
      <c r="D23" s="8"/>
      <c r="E23" s="8"/>
      <c r="F23" s="8"/>
      <c r="G23" s="8"/>
      <c r="H23" s="8"/>
      <c r="I23" s="8"/>
      <c r="J23" s="8"/>
    </row>
    <row r="24" spans="1:10" x14ac:dyDescent="0.3">
      <c r="A24" s="44"/>
      <c r="B24" s="8"/>
      <c r="C24" s="8"/>
      <c r="D24" s="8"/>
      <c r="E24" s="8"/>
      <c r="F24" s="8"/>
      <c r="G24" s="8"/>
      <c r="H24" s="8"/>
      <c r="I24" s="8"/>
      <c r="J24" s="8"/>
    </row>
    <row r="25" spans="1:10" x14ac:dyDescent="0.3">
      <c r="A25" s="44"/>
      <c r="B25" s="8"/>
      <c r="C25" s="8"/>
      <c r="D25" s="8"/>
      <c r="E25" s="8"/>
      <c r="F25" s="8"/>
      <c r="G25" s="8"/>
      <c r="H25" s="8"/>
      <c r="I25" s="8"/>
      <c r="J25" s="8"/>
    </row>
    <row r="26" spans="1:10" x14ac:dyDescent="0.3">
      <c r="A26" s="8"/>
      <c r="B26" s="8"/>
      <c r="C26" s="8"/>
      <c r="D26" s="8"/>
      <c r="E26" s="8"/>
      <c r="F26" s="8"/>
      <c r="G26" s="8"/>
      <c r="H26" s="8"/>
      <c r="I26" s="8"/>
      <c r="J26" s="8"/>
    </row>
    <row r="27" spans="1:10" x14ac:dyDescent="0.3">
      <c r="A27" s="44"/>
      <c r="B27" s="8"/>
      <c r="C27" s="8"/>
      <c r="D27" s="8"/>
      <c r="E27" s="8"/>
      <c r="F27" s="8"/>
      <c r="G27" s="8"/>
      <c r="H27" s="8"/>
      <c r="I27" s="8"/>
      <c r="J27" s="8"/>
    </row>
    <row r="28" spans="1:10" x14ac:dyDescent="0.3">
      <c r="A28" s="44"/>
      <c r="B28" s="8"/>
      <c r="C28" s="8"/>
      <c r="D28" s="8"/>
      <c r="E28" s="8"/>
      <c r="F28" s="8"/>
      <c r="G28" s="8"/>
      <c r="H28" s="8"/>
      <c r="I28" s="8"/>
      <c r="J28" s="8"/>
    </row>
    <row r="29" spans="1:10" x14ac:dyDescent="0.3">
      <c r="A29" s="44"/>
      <c r="B29" s="8"/>
      <c r="C29" s="8"/>
      <c r="D29" s="8"/>
      <c r="E29" s="8"/>
      <c r="F29" s="8"/>
      <c r="G29" s="8"/>
      <c r="H29" s="8"/>
      <c r="I29" s="8"/>
      <c r="J29" s="8"/>
    </row>
    <row r="30" spans="1:10" x14ac:dyDescent="0.3">
      <c r="A30" s="44"/>
      <c r="B30" s="8"/>
      <c r="C30" s="8"/>
      <c r="D30" s="8"/>
      <c r="E30" s="8"/>
      <c r="F30" s="8"/>
      <c r="G30" s="8"/>
      <c r="H30" s="8"/>
      <c r="I30" s="8"/>
      <c r="J30" s="8"/>
    </row>
    <row r="31" spans="1:10" x14ac:dyDescent="0.3">
      <c r="A31" s="44"/>
      <c r="B31" s="8"/>
      <c r="C31" s="8"/>
      <c r="D31" s="8"/>
      <c r="E31" s="8"/>
      <c r="F31" s="8"/>
      <c r="G31" s="8"/>
      <c r="H31" s="8"/>
      <c r="I31" s="8"/>
      <c r="J31" s="8"/>
    </row>
    <row r="32" spans="1:10" x14ac:dyDescent="0.3">
      <c r="A32" s="8"/>
      <c r="B32" s="8"/>
      <c r="C32" s="8"/>
      <c r="D32" s="8"/>
      <c r="E32" s="8"/>
      <c r="F32" s="8"/>
      <c r="G32" s="8"/>
      <c r="H32" s="8"/>
      <c r="I32" s="8"/>
      <c r="J32" s="8"/>
    </row>
    <row r="33" spans="1:10" x14ac:dyDescent="0.3">
      <c r="A33" s="8"/>
      <c r="B33" s="8"/>
      <c r="C33" s="8"/>
      <c r="D33" s="8"/>
      <c r="E33" s="8"/>
      <c r="F33" s="8"/>
      <c r="G33" s="8"/>
      <c r="H33" s="8"/>
      <c r="I33" s="8"/>
      <c r="J33" s="8"/>
    </row>
    <row r="34" spans="1:10" x14ac:dyDescent="0.3">
      <c r="A34" s="8"/>
      <c r="B34" s="8"/>
      <c r="C34" s="8"/>
      <c r="D34" s="8"/>
      <c r="E34" s="8"/>
      <c r="F34" s="8"/>
      <c r="G34" s="8"/>
      <c r="H34" s="8"/>
      <c r="I34" s="8"/>
      <c r="J34" s="8"/>
    </row>
    <row r="35" spans="1:10" x14ac:dyDescent="0.3">
      <c r="A35" s="8"/>
      <c r="B35" s="9"/>
      <c r="C35" s="5"/>
    </row>
    <row r="36" spans="1:10" x14ac:dyDescent="0.3">
      <c r="A36" s="8"/>
      <c r="B36" s="9"/>
      <c r="C36" s="5"/>
    </row>
    <row r="37" spans="1:10" x14ac:dyDescent="0.3">
      <c r="A37" s="8"/>
    </row>
    <row r="38" spans="1:10" x14ac:dyDescent="0.3">
      <c r="A38" s="8"/>
    </row>
    <row r="39" spans="1:10" x14ac:dyDescent="0.3">
      <c r="A39" s="45"/>
    </row>
    <row r="40" spans="1:10" x14ac:dyDescent="0.3">
      <c r="A40" s="45"/>
    </row>
    <row r="41" spans="1:10" x14ac:dyDescent="0.3">
      <c r="A41" s="45"/>
    </row>
    <row r="42" spans="1:10" x14ac:dyDescent="0.3">
      <c r="A42" s="45"/>
    </row>
    <row r="43" spans="1:10" x14ac:dyDescent="0.3">
      <c r="A43" s="45"/>
    </row>
    <row r="44" spans="1:10" x14ac:dyDescent="0.3">
      <c r="A44" s="45"/>
    </row>
    <row r="45" spans="1:10" x14ac:dyDescent="0.3">
      <c r="A45" s="45"/>
    </row>
    <row r="46" spans="1:10" x14ac:dyDescent="0.3">
      <c r="A46" s="45"/>
    </row>
    <row r="47" spans="1:10" x14ac:dyDescent="0.3">
      <c r="A47" s="45"/>
    </row>
    <row r="48" spans="1:10" x14ac:dyDescent="0.3">
      <c r="A48" s="2"/>
    </row>
    <row r="49" spans="1:10" x14ac:dyDescent="0.3">
      <c r="B49" s="24"/>
      <c r="C49" s="24"/>
      <c r="D49" s="28"/>
      <c r="E49" s="24"/>
    </row>
    <row r="50" spans="1:10" ht="14.25" customHeight="1" x14ac:dyDescent="0.3">
      <c r="A50" s="27"/>
      <c r="B50" s="24"/>
      <c r="C50" s="24"/>
      <c r="D50" s="24"/>
      <c r="E50" s="24"/>
      <c r="F50" s="6"/>
      <c r="G50" s="6"/>
      <c r="H50" s="6"/>
      <c r="I50" s="6"/>
      <c r="J50" s="6"/>
    </row>
    <row r="51" spans="1:10" ht="14.25" customHeight="1" x14ac:dyDescent="0.3">
      <c r="A51" s="27" t="str">
        <f ca="1">CONCATENATE("© State of NSW through Transport for NSW ", YEAR(TODAY()))</f>
        <v>© State of NSW through Transport for NSW 2024</v>
      </c>
      <c r="B51" s="24"/>
      <c r="C51" s="24"/>
      <c r="D51" s="24"/>
      <c r="E51" s="24"/>
      <c r="F51" s="6"/>
      <c r="G51" s="6"/>
      <c r="H51" s="6"/>
      <c r="I51" s="6"/>
      <c r="J51" s="6"/>
    </row>
    <row r="52" spans="1:10" ht="15.5" x14ac:dyDescent="0.3">
      <c r="A52" s="14"/>
      <c r="E52" s="29"/>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AA0B7-A45A-42A6-8B44-17B49EF07905}">
  <dimension ref="A1:A27"/>
  <sheetViews>
    <sheetView showGridLines="0" zoomScale="85" zoomScaleNormal="85" zoomScaleSheetLayoutView="115" workbookViewId="0">
      <selection activeCell="B42" sqref="B42"/>
    </sheetView>
  </sheetViews>
  <sheetFormatPr defaultColWidth="9.1796875" defaultRowHeight="12.5" x14ac:dyDescent="0.25"/>
  <cols>
    <col min="1" max="1" width="121" style="62" customWidth="1"/>
    <col min="2" max="16384" width="9.1796875" style="62"/>
  </cols>
  <sheetData>
    <row r="1" spans="1:1" x14ac:dyDescent="0.25">
      <c r="A1" s="67" t="str">
        <f>'Cover page'!J1</f>
        <v>TS 01500:1.00</v>
      </c>
    </row>
    <row r="2" spans="1:1" x14ac:dyDescent="0.25">
      <c r="A2" s="67" t="str">
        <f>'Cover page'!A12</f>
        <v>Technical Maintenance Coding Register</v>
      </c>
    </row>
    <row r="3" spans="1:1" x14ac:dyDescent="0.25">
      <c r="A3" s="67" t="str">
        <f>'Cover page'!A18</f>
        <v>Effective date: 29 January 2024</v>
      </c>
    </row>
    <row r="4" spans="1:1" ht="80.25" customHeight="1" x14ac:dyDescent="0.25">
      <c r="A4" s="65" t="s">
        <v>46</v>
      </c>
    </row>
    <row r="5" spans="1:1" ht="13" x14ac:dyDescent="0.25">
      <c r="A5" s="64" t="s">
        <v>47</v>
      </c>
    </row>
    <row r="6" spans="1:1" ht="25" x14ac:dyDescent="0.25">
      <c r="A6" s="63" t="s">
        <v>48</v>
      </c>
    </row>
    <row r="7" spans="1:1" x14ac:dyDescent="0.25">
      <c r="A7" s="63" t="s">
        <v>49</v>
      </c>
    </row>
    <row r="8" spans="1:1" ht="13" x14ac:dyDescent="0.25">
      <c r="A8" s="64" t="s">
        <v>50</v>
      </c>
    </row>
    <row r="9" spans="1:1" ht="40.5" customHeight="1" x14ac:dyDescent="0.25">
      <c r="A9" s="63" t="s">
        <v>51</v>
      </c>
    </row>
    <row r="10" spans="1:1" x14ac:dyDescent="0.25">
      <c r="A10" s="63" t="s">
        <v>52</v>
      </c>
    </row>
    <row r="11" spans="1:1" ht="25" x14ac:dyDescent="0.25">
      <c r="A11" s="63" t="s">
        <v>53</v>
      </c>
    </row>
    <row r="12" spans="1:1" x14ac:dyDescent="0.25">
      <c r="A12" s="63" t="s">
        <v>54</v>
      </c>
    </row>
    <row r="13" spans="1:1" ht="25" x14ac:dyDescent="0.25">
      <c r="A13" s="63" t="s">
        <v>55</v>
      </c>
    </row>
    <row r="14" spans="1:1" ht="25" x14ac:dyDescent="0.25">
      <c r="A14" s="63" t="s">
        <v>56</v>
      </c>
    </row>
    <row r="15" spans="1:1" ht="37.5" x14ac:dyDescent="0.25">
      <c r="A15" s="63" t="s">
        <v>57</v>
      </c>
    </row>
    <row r="16" spans="1:1" ht="13" x14ac:dyDescent="0.25">
      <c r="A16" s="64" t="s">
        <v>58</v>
      </c>
    </row>
    <row r="17" spans="1:1" ht="25" x14ac:dyDescent="0.25">
      <c r="A17" s="63" t="s">
        <v>59</v>
      </c>
    </row>
    <row r="18" spans="1:1" ht="25" x14ac:dyDescent="0.25">
      <c r="A18" s="63" t="s">
        <v>60</v>
      </c>
    </row>
    <row r="19" spans="1:1" ht="25" x14ac:dyDescent="0.25">
      <c r="A19" s="63" t="s">
        <v>61</v>
      </c>
    </row>
    <row r="20" spans="1:1" ht="25" x14ac:dyDescent="0.25">
      <c r="A20" s="63" t="s">
        <v>62</v>
      </c>
    </row>
    <row r="21" spans="1:1" x14ac:dyDescent="0.25">
      <c r="A21" s="63" t="s">
        <v>63</v>
      </c>
    </row>
    <row r="22" spans="1:1" ht="13" x14ac:dyDescent="0.25">
      <c r="A22" s="64" t="s">
        <v>64</v>
      </c>
    </row>
    <row r="23" spans="1:1" ht="12.75" customHeight="1" x14ac:dyDescent="0.25">
      <c r="A23" s="63" t="s">
        <v>65</v>
      </c>
    </row>
    <row r="24" spans="1:1" ht="12.75" customHeight="1" x14ac:dyDescent="0.25">
      <c r="A24" s="63" t="s">
        <v>66</v>
      </c>
    </row>
    <row r="25" spans="1:1" ht="12.75" customHeight="1" x14ac:dyDescent="0.25">
      <c r="A25" s="63" t="s">
        <v>67</v>
      </c>
    </row>
    <row r="26" spans="1:1" ht="12.75" customHeight="1" x14ac:dyDescent="0.25">
      <c r="A26" s="63" t="s">
        <v>68</v>
      </c>
    </row>
    <row r="27" spans="1:1" ht="12.75" customHeight="1" x14ac:dyDescent="0.25">
      <c r="A27" s="63" t="s">
        <v>69</v>
      </c>
    </row>
  </sheetData>
  <pageMargins left="0.75" right="0.75" top="1" bottom="1" header="0.5" footer="0.5"/>
  <pageSetup paperSize="9" scale="93" orientation="landscape" r:id="rId1"/>
  <headerFooter alignWithMargins="0">
    <oddHeader>&amp;L&amp;8AEO Authorisation Process&amp;R&amp;8T MU AM 01009 TI Technical Maintenance Coding Register
Version: 1.0
Issued date: 28 May 2015</oddHeader>
    <oddFooter xml:space="preserve">&amp;L&amp;8
© State of NSW through Transport for NSW&amp;R&amp;8
Asset Standards Authority
&amp;P of &amp;N&amp;10
</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93C9C-9B2F-4623-828A-FAB10289511A}">
  <sheetPr>
    <pageSetUpPr fitToPage="1"/>
  </sheetPr>
  <dimension ref="A1:I312"/>
  <sheetViews>
    <sheetView showGridLines="0" zoomScale="85" zoomScaleNormal="85" workbookViewId="0">
      <selection activeCell="H241" sqref="H241"/>
    </sheetView>
  </sheetViews>
  <sheetFormatPr defaultColWidth="9.1796875" defaultRowHeight="14.5" x14ac:dyDescent="0.35"/>
  <cols>
    <col min="1" max="1" width="12.81640625" style="95" bestFit="1" customWidth="1"/>
    <col min="2" max="2" width="18.453125" style="95" customWidth="1"/>
    <col min="3" max="3" width="12.81640625" style="96" bestFit="1" customWidth="1"/>
    <col min="4" max="4" width="34.1796875" style="95" customWidth="1"/>
    <col min="5" max="5" width="12.81640625" style="96" bestFit="1" customWidth="1"/>
    <col min="6" max="6" width="41.81640625" style="95" customWidth="1"/>
    <col min="7" max="7" width="12.81640625" style="96" bestFit="1" customWidth="1"/>
    <col min="8" max="8" width="58.1796875" style="95" bestFit="1" customWidth="1"/>
    <col min="9" max="9" width="14.54296875" style="96" customWidth="1"/>
    <col min="10" max="256" width="9.1796875" style="95"/>
    <col min="257" max="257" width="12.81640625" style="95" bestFit="1" customWidth="1"/>
    <col min="258" max="258" width="18.453125" style="95" customWidth="1"/>
    <col min="259" max="259" width="12.81640625" style="95" bestFit="1" customWidth="1"/>
    <col min="260" max="260" width="34.1796875" style="95" customWidth="1"/>
    <col min="261" max="261" width="12.81640625" style="95" bestFit="1" customWidth="1"/>
    <col min="262" max="262" width="41.81640625" style="95" customWidth="1"/>
    <col min="263" max="263" width="12.81640625" style="95" bestFit="1" customWidth="1"/>
    <col min="264" max="264" width="58.1796875" style="95" bestFit="1" customWidth="1"/>
    <col min="265" max="265" width="14.54296875" style="95" customWidth="1"/>
    <col min="266" max="512" width="9.1796875" style="95"/>
    <col min="513" max="513" width="12.81640625" style="95" bestFit="1" customWidth="1"/>
    <col min="514" max="514" width="18.453125" style="95" customWidth="1"/>
    <col min="515" max="515" width="12.81640625" style="95" bestFit="1" customWidth="1"/>
    <col min="516" max="516" width="34.1796875" style="95" customWidth="1"/>
    <col min="517" max="517" width="12.81640625" style="95" bestFit="1" customWidth="1"/>
    <col min="518" max="518" width="41.81640625" style="95" customWidth="1"/>
    <col min="519" max="519" width="12.81640625" style="95" bestFit="1" customWidth="1"/>
    <col min="520" max="520" width="58.1796875" style="95" bestFit="1" customWidth="1"/>
    <col min="521" max="521" width="14.54296875" style="95" customWidth="1"/>
    <col min="522" max="768" width="9.1796875" style="95"/>
    <col min="769" max="769" width="12.81640625" style="95" bestFit="1" customWidth="1"/>
    <col min="770" max="770" width="18.453125" style="95" customWidth="1"/>
    <col min="771" max="771" width="12.81640625" style="95" bestFit="1" customWidth="1"/>
    <col min="772" max="772" width="34.1796875" style="95" customWidth="1"/>
    <col min="773" max="773" width="12.81640625" style="95" bestFit="1" customWidth="1"/>
    <col min="774" max="774" width="41.81640625" style="95" customWidth="1"/>
    <col min="775" max="775" width="12.81640625" style="95" bestFit="1" customWidth="1"/>
    <col min="776" max="776" width="58.1796875" style="95" bestFit="1" customWidth="1"/>
    <col min="777" max="777" width="14.54296875" style="95" customWidth="1"/>
    <col min="778" max="1024" width="9.1796875" style="95"/>
    <col min="1025" max="1025" width="12.81640625" style="95" bestFit="1" customWidth="1"/>
    <col min="1026" max="1026" width="18.453125" style="95" customWidth="1"/>
    <col min="1027" max="1027" width="12.81640625" style="95" bestFit="1" customWidth="1"/>
    <col min="1028" max="1028" width="34.1796875" style="95" customWidth="1"/>
    <col min="1029" max="1029" width="12.81640625" style="95" bestFit="1" customWidth="1"/>
    <col min="1030" max="1030" width="41.81640625" style="95" customWidth="1"/>
    <col min="1031" max="1031" width="12.81640625" style="95" bestFit="1" customWidth="1"/>
    <col min="1032" max="1032" width="58.1796875" style="95" bestFit="1" customWidth="1"/>
    <col min="1033" max="1033" width="14.54296875" style="95" customWidth="1"/>
    <col min="1034" max="1280" width="9.1796875" style="95"/>
    <col min="1281" max="1281" width="12.81640625" style="95" bestFit="1" customWidth="1"/>
    <col min="1282" max="1282" width="18.453125" style="95" customWidth="1"/>
    <col min="1283" max="1283" width="12.81640625" style="95" bestFit="1" customWidth="1"/>
    <col min="1284" max="1284" width="34.1796875" style="95" customWidth="1"/>
    <col min="1285" max="1285" width="12.81640625" style="95" bestFit="1" customWidth="1"/>
    <col min="1286" max="1286" width="41.81640625" style="95" customWidth="1"/>
    <col min="1287" max="1287" width="12.81640625" style="95" bestFit="1" customWidth="1"/>
    <col min="1288" max="1288" width="58.1796875" style="95" bestFit="1" customWidth="1"/>
    <col min="1289" max="1289" width="14.54296875" style="95" customWidth="1"/>
    <col min="1290" max="1536" width="9.1796875" style="95"/>
    <col min="1537" max="1537" width="12.81640625" style="95" bestFit="1" customWidth="1"/>
    <col min="1538" max="1538" width="18.453125" style="95" customWidth="1"/>
    <col min="1539" max="1539" width="12.81640625" style="95" bestFit="1" customWidth="1"/>
    <col min="1540" max="1540" width="34.1796875" style="95" customWidth="1"/>
    <col min="1541" max="1541" width="12.81640625" style="95" bestFit="1" customWidth="1"/>
    <col min="1542" max="1542" width="41.81640625" style="95" customWidth="1"/>
    <col min="1543" max="1543" width="12.81640625" style="95" bestFit="1" customWidth="1"/>
    <col min="1544" max="1544" width="58.1796875" style="95" bestFit="1" customWidth="1"/>
    <col min="1545" max="1545" width="14.54296875" style="95" customWidth="1"/>
    <col min="1546" max="1792" width="9.1796875" style="95"/>
    <col min="1793" max="1793" width="12.81640625" style="95" bestFit="1" customWidth="1"/>
    <col min="1794" max="1794" width="18.453125" style="95" customWidth="1"/>
    <col min="1795" max="1795" width="12.81640625" style="95" bestFit="1" customWidth="1"/>
    <col min="1796" max="1796" width="34.1796875" style="95" customWidth="1"/>
    <col min="1797" max="1797" width="12.81640625" style="95" bestFit="1" customWidth="1"/>
    <col min="1798" max="1798" width="41.81640625" style="95" customWidth="1"/>
    <col min="1799" max="1799" width="12.81640625" style="95" bestFit="1" customWidth="1"/>
    <col min="1800" max="1800" width="58.1796875" style="95" bestFit="1" customWidth="1"/>
    <col min="1801" max="1801" width="14.54296875" style="95" customWidth="1"/>
    <col min="1802" max="2048" width="9.1796875" style="95"/>
    <col min="2049" max="2049" width="12.81640625" style="95" bestFit="1" customWidth="1"/>
    <col min="2050" max="2050" width="18.453125" style="95" customWidth="1"/>
    <col min="2051" max="2051" width="12.81640625" style="95" bestFit="1" customWidth="1"/>
    <col min="2052" max="2052" width="34.1796875" style="95" customWidth="1"/>
    <col min="2053" max="2053" width="12.81640625" style="95" bestFit="1" customWidth="1"/>
    <col min="2054" max="2054" width="41.81640625" style="95" customWidth="1"/>
    <col min="2055" max="2055" width="12.81640625" style="95" bestFit="1" customWidth="1"/>
    <col min="2056" max="2056" width="58.1796875" style="95" bestFit="1" customWidth="1"/>
    <col min="2057" max="2057" width="14.54296875" style="95" customWidth="1"/>
    <col min="2058" max="2304" width="9.1796875" style="95"/>
    <col min="2305" max="2305" width="12.81640625" style="95" bestFit="1" customWidth="1"/>
    <col min="2306" max="2306" width="18.453125" style="95" customWidth="1"/>
    <col min="2307" max="2307" width="12.81640625" style="95" bestFit="1" customWidth="1"/>
    <col min="2308" max="2308" width="34.1796875" style="95" customWidth="1"/>
    <col min="2309" max="2309" width="12.81640625" style="95" bestFit="1" customWidth="1"/>
    <col min="2310" max="2310" width="41.81640625" style="95" customWidth="1"/>
    <col min="2311" max="2311" width="12.81640625" style="95" bestFit="1" customWidth="1"/>
    <col min="2312" max="2312" width="58.1796875" style="95" bestFit="1" customWidth="1"/>
    <col min="2313" max="2313" width="14.54296875" style="95" customWidth="1"/>
    <col min="2314" max="2560" width="9.1796875" style="95"/>
    <col min="2561" max="2561" width="12.81640625" style="95" bestFit="1" customWidth="1"/>
    <col min="2562" max="2562" width="18.453125" style="95" customWidth="1"/>
    <col min="2563" max="2563" width="12.81640625" style="95" bestFit="1" customWidth="1"/>
    <col min="2564" max="2564" width="34.1796875" style="95" customWidth="1"/>
    <col min="2565" max="2565" width="12.81640625" style="95" bestFit="1" customWidth="1"/>
    <col min="2566" max="2566" width="41.81640625" style="95" customWidth="1"/>
    <col min="2567" max="2567" width="12.81640625" style="95" bestFit="1" customWidth="1"/>
    <col min="2568" max="2568" width="58.1796875" style="95" bestFit="1" customWidth="1"/>
    <col min="2569" max="2569" width="14.54296875" style="95" customWidth="1"/>
    <col min="2570" max="2816" width="9.1796875" style="95"/>
    <col min="2817" max="2817" width="12.81640625" style="95" bestFit="1" customWidth="1"/>
    <col min="2818" max="2818" width="18.453125" style="95" customWidth="1"/>
    <col min="2819" max="2819" width="12.81640625" style="95" bestFit="1" customWidth="1"/>
    <col min="2820" max="2820" width="34.1796875" style="95" customWidth="1"/>
    <col min="2821" max="2821" width="12.81640625" style="95" bestFit="1" customWidth="1"/>
    <col min="2822" max="2822" width="41.81640625" style="95" customWidth="1"/>
    <col min="2823" max="2823" width="12.81640625" style="95" bestFit="1" customWidth="1"/>
    <col min="2824" max="2824" width="58.1796875" style="95" bestFit="1" customWidth="1"/>
    <col min="2825" max="2825" width="14.54296875" style="95" customWidth="1"/>
    <col min="2826" max="3072" width="9.1796875" style="95"/>
    <col min="3073" max="3073" width="12.81640625" style="95" bestFit="1" customWidth="1"/>
    <col min="3074" max="3074" width="18.453125" style="95" customWidth="1"/>
    <col min="3075" max="3075" width="12.81640625" style="95" bestFit="1" customWidth="1"/>
    <col min="3076" max="3076" width="34.1796875" style="95" customWidth="1"/>
    <col min="3077" max="3077" width="12.81640625" style="95" bestFit="1" customWidth="1"/>
    <col min="3078" max="3078" width="41.81640625" style="95" customWidth="1"/>
    <col min="3079" max="3079" width="12.81640625" style="95" bestFit="1" customWidth="1"/>
    <col min="3080" max="3080" width="58.1796875" style="95" bestFit="1" customWidth="1"/>
    <col min="3081" max="3081" width="14.54296875" style="95" customWidth="1"/>
    <col min="3082" max="3328" width="9.1796875" style="95"/>
    <col min="3329" max="3329" width="12.81640625" style="95" bestFit="1" customWidth="1"/>
    <col min="3330" max="3330" width="18.453125" style="95" customWidth="1"/>
    <col min="3331" max="3331" width="12.81640625" style="95" bestFit="1" customWidth="1"/>
    <col min="3332" max="3332" width="34.1796875" style="95" customWidth="1"/>
    <col min="3333" max="3333" width="12.81640625" style="95" bestFit="1" customWidth="1"/>
    <col min="3334" max="3334" width="41.81640625" style="95" customWidth="1"/>
    <col min="3335" max="3335" width="12.81640625" style="95" bestFit="1" customWidth="1"/>
    <col min="3336" max="3336" width="58.1796875" style="95" bestFit="1" customWidth="1"/>
    <col min="3337" max="3337" width="14.54296875" style="95" customWidth="1"/>
    <col min="3338" max="3584" width="9.1796875" style="95"/>
    <col min="3585" max="3585" width="12.81640625" style="95" bestFit="1" customWidth="1"/>
    <col min="3586" max="3586" width="18.453125" style="95" customWidth="1"/>
    <col min="3587" max="3587" width="12.81640625" style="95" bestFit="1" customWidth="1"/>
    <col min="3588" max="3588" width="34.1796875" style="95" customWidth="1"/>
    <col min="3589" max="3589" width="12.81640625" style="95" bestFit="1" customWidth="1"/>
    <col min="3590" max="3590" width="41.81640625" style="95" customWidth="1"/>
    <col min="3591" max="3591" width="12.81640625" style="95" bestFit="1" customWidth="1"/>
    <col min="3592" max="3592" width="58.1796875" style="95" bestFit="1" customWidth="1"/>
    <col min="3593" max="3593" width="14.54296875" style="95" customWidth="1"/>
    <col min="3594" max="3840" width="9.1796875" style="95"/>
    <col min="3841" max="3841" width="12.81640625" style="95" bestFit="1" customWidth="1"/>
    <col min="3842" max="3842" width="18.453125" style="95" customWidth="1"/>
    <col min="3843" max="3843" width="12.81640625" style="95" bestFit="1" customWidth="1"/>
    <col min="3844" max="3844" width="34.1796875" style="95" customWidth="1"/>
    <col min="3845" max="3845" width="12.81640625" style="95" bestFit="1" customWidth="1"/>
    <col min="3846" max="3846" width="41.81640625" style="95" customWidth="1"/>
    <col min="3847" max="3847" width="12.81640625" style="95" bestFit="1" customWidth="1"/>
    <col min="3848" max="3848" width="58.1796875" style="95" bestFit="1" customWidth="1"/>
    <col min="3849" max="3849" width="14.54296875" style="95" customWidth="1"/>
    <col min="3850" max="4096" width="9.1796875" style="95"/>
    <col min="4097" max="4097" width="12.81640625" style="95" bestFit="1" customWidth="1"/>
    <col min="4098" max="4098" width="18.453125" style="95" customWidth="1"/>
    <col min="4099" max="4099" width="12.81640625" style="95" bestFit="1" customWidth="1"/>
    <col min="4100" max="4100" width="34.1796875" style="95" customWidth="1"/>
    <col min="4101" max="4101" width="12.81640625" style="95" bestFit="1" customWidth="1"/>
    <col min="4102" max="4102" width="41.81640625" style="95" customWidth="1"/>
    <col min="4103" max="4103" width="12.81640625" style="95" bestFit="1" customWidth="1"/>
    <col min="4104" max="4104" width="58.1796875" style="95" bestFit="1" customWidth="1"/>
    <col min="4105" max="4105" width="14.54296875" style="95" customWidth="1"/>
    <col min="4106" max="4352" width="9.1796875" style="95"/>
    <col min="4353" max="4353" width="12.81640625" style="95" bestFit="1" customWidth="1"/>
    <col min="4354" max="4354" width="18.453125" style="95" customWidth="1"/>
    <col min="4355" max="4355" width="12.81640625" style="95" bestFit="1" customWidth="1"/>
    <col min="4356" max="4356" width="34.1796875" style="95" customWidth="1"/>
    <col min="4357" max="4357" width="12.81640625" style="95" bestFit="1" customWidth="1"/>
    <col min="4358" max="4358" width="41.81640625" style="95" customWidth="1"/>
    <col min="4359" max="4359" width="12.81640625" style="95" bestFit="1" customWidth="1"/>
    <col min="4360" max="4360" width="58.1796875" style="95" bestFit="1" customWidth="1"/>
    <col min="4361" max="4361" width="14.54296875" style="95" customWidth="1"/>
    <col min="4362" max="4608" width="9.1796875" style="95"/>
    <col min="4609" max="4609" width="12.81640625" style="95" bestFit="1" customWidth="1"/>
    <col min="4610" max="4610" width="18.453125" style="95" customWidth="1"/>
    <col min="4611" max="4611" width="12.81640625" style="95" bestFit="1" customWidth="1"/>
    <col min="4612" max="4612" width="34.1796875" style="95" customWidth="1"/>
    <col min="4613" max="4613" width="12.81640625" style="95" bestFit="1" customWidth="1"/>
    <col min="4614" max="4614" width="41.81640625" style="95" customWidth="1"/>
    <col min="4615" max="4615" width="12.81640625" style="95" bestFit="1" customWidth="1"/>
    <col min="4616" max="4616" width="58.1796875" style="95" bestFit="1" customWidth="1"/>
    <col min="4617" max="4617" width="14.54296875" style="95" customWidth="1"/>
    <col min="4618" max="4864" width="9.1796875" style="95"/>
    <col min="4865" max="4865" width="12.81640625" style="95" bestFit="1" customWidth="1"/>
    <col min="4866" max="4866" width="18.453125" style="95" customWidth="1"/>
    <col min="4867" max="4867" width="12.81640625" style="95" bestFit="1" customWidth="1"/>
    <col min="4868" max="4868" width="34.1796875" style="95" customWidth="1"/>
    <col min="4869" max="4869" width="12.81640625" style="95" bestFit="1" customWidth="1"/>
    <col min="4870" max="4870" width="41.81640625" style="95" customWidth="1"/>
    <col min="4871" max="4871" width="12.81640625" style="95" bestFit="1" customWidth="1"/>
    <col min="4872" max="4872" width="58.1796875" style="95" bestFit="1" customWidth="1"/>
    <col min="4873" max="4873" width="14.54296875" style="95" customWidth="1"/>
    <col min="4874" max="5120" width="9.1796875" style="95"/>
    <col min="5121" max="5121" width="12.81640625" style="95" bestFit="1" customWidth="1"/>
    <col min="5122" max="5122" width="18.453125" style="95" customWidth="1"/>
    <col min="5123" max="5123" width="12.81640625" style="95" bestFit="1" customWidth="1"/>
    <col min="5124" max="5124" width="34.1796875" style="95" customWidth="1"/>
    <col min="5125" max="5125" width="12.81640625" style="95" bestFit="1" customWidth="1"/>
    <col min="5126" max="5126" width="41.81640625" style="95" customWidth="1"/>
    <col min="5127" max="5127" width="12.81640625" style="95" bestFit="1" customWidth="1"/>
    <col min="5128" max="5128" width="58.1796875" style="95" bestFit="1" customWidth="1"/>
    <col min="5129" max="5129" width="14.54296875" style="95" customWidth="1"/>
    <col min="5130" max="5376" width="9.1796875" style="95"/>
    <col min="5377" max="5377" width="12.81640625" style="95" bestFit="1" customWidth="1"/>
    <col min="5378" max="5378" width="18.453125" style="95" customWidth="1"/>
    <col min="5379" max="5379" width="12.81640625" style="95" bestFit="1" customWidth="1"/>
    <col min="5380" max="5380" width="34.1796875" style="95" customWidth="1"/>
    <col min="5381" max="5381" width="12.81640625" style="95" bestFit="1" customWidth="1"/>
    <col min="5382" max="5382" width="41.81640625" style="95" customWidth="1"/>
    <col min="5383" max="5383" width="12.81640625" style="95" bestFit="1" customWidth="1"/>
    <col min="5384" max="5384" width="58.1796875" style="95" bestFit="1" customWidth="1"/>
    <col min="5385" max="5385" width="14.54296875" style="95" customWidth="1"/>
    <col min="5386" max="5632" width="9.1796875" style="95"/>
    <col min="5633" max="5633" width="12.81640625" style="95" bestFit="1" customWidth="1"/>
    <col min="5634" max="5634" width="18.453125" style="95" customWidth="1"/>
    <col min="5635" max="5635" width="12.81640625" style="95" bestFit="1" customWidth="1"/>
    <col min="5636" max="5636" width="34.1796875" style="95" customWidth="1"/>
    <col min="5637" max="5637" width="12.81640625" style="95" bestFit="1" customWidth="1"/>
    <col min="5638" max="5638" width="41.81640625" style="95" customWidth="1"/>
    <col min="5639" max="5639" width="12.81640625" style="95" bestFit="1" customWidth="1"/>
    <col min="5640" max="5640" width="58.1796875" style="95" bestFit="1" customWidth="1"/>
    <col min="5641" max="5641" width="14.54296875" style="95" customWidth="1"/>
    <col min="5642" max="5888" width="9.1796875" style="95"/>
    <col min="5889" max="5889" width="12.81640625" style="95" bestFit="1" customWidth="1"/>
    <col min="5890" max="5890" width="18.453125" style="95" customWidth="1"/>
    <col min="5891" max="5891" width="12.81640625" style="95" bestFit="1" customWidth="1"/>
    <col min="5892" max="5892" width="34.1796875" style="95" customWidth="1"/>
    <col min="5893" max="5893" width="12.81640625" style="95" bestFit="1" customWidth="1"/>
    <col min="5894" max="5894" width="41.81640625" style="95" customWidth="1"/>
    <col min="5895" max="5895" width="12.81640625" style="95" bestFit="1" customWidth="1"/>
    <col min="5896" max="5896" width="58.1796875" style="95" bestFit="1" customWidth="1"/>
    <col min="5897" max="5897" width="14.54296875" style="95" customWidth="1"/>
    <col min="5898" max="6144" width="9.1796875" style="95"/>
    <col min="6145" max="6145" width="12.81640625" style="95" bestFit="1" customWidth="1"/>
    <col min="6146" max="6146" width="18.453125" style="95" customWidth="1"/>
    <col min="6147" max="6147" width="12.81640625" style="95" bestFit="1" customWidth="1"/>
    <col min="6148" max="6148" width="34.1796875" style="95" customWidth="1"/>
    <col min="6149" max="6149" width="12.81640625" style="95" bestFit="1" customWidth="1"/>
    <col min="6150" max="6150" width="41.81640625" style="95" customWidth="1"/>
    <col min="6151" max="6151" width="12.81640625" style="95" bestFit="1" customWidth="1"/>
    <col min="6152" max="6152" width="58.1796875" style="95" bestFit="1" customWidth="1"/>
    <col min="6153" max="6153" width="14.54296875" style="95" customWidth="1"/>
    <col min="6154" max="6400" width="9.1796875" style="95"/>
    <col min="6401" max="6401" width="12.81640625" style="95" bestFit="1" customWidth="1"/>
    <col min="6402" max="6402" width="18.453125" style="95" customWidth="1"/>
    <col min="6403" max="6403" width="12.81640625" style="95" bestFit="1" customWidth="1"/>
    <col min="6404" max="6404" width="34.1796875" style="95" customWidth="1"/>
    <col min="6405" max="6405" width="12.81640625" style="95" bestFit="1" customWidth="1"/>
    <col min="6406" max="6406" width="41.81640625" style="95" customWidth="1"/>
    <col min="6407" max="6407" width="12.81640625" style="95" bestFit="1" customWidth="1"/>
    <col min="6408" max="6408" width="58.1796875" style="95" bestFit="1" customWidth="1"/>
    <col min="6409" max="6409" width="14.54296875" style="95" customWidth="1"/>
    <col min="6410" max="6656" width="9.1796875" style="95"/>
    <col min="6657" max="6657" width="12.81640625" style="95" bestFit="1" customWidth="1"/>
    <col min="6658" max="6658" width="18.453125" style="95" customWidth="1"/>
    <col min="6659" max="6659" width="12.81640625" style="95" bestFit="1" customWidth="1"/>
    <col min="6660" max="6660" width="34.1796875" style="95" customWidth="1"/>
    <col min="6661" max="6661" width="12.81640625" style="95" bestFit="1" customWidth="1"/>
    <col min="6662" max="6662" width="41.81640625" style="95" customWidth="1"/>
    <col min="6663" max="6663" width="12.81640625" style="95" bestFit="1" customWidth="1"/>
    <col min="6664" max="6664" width="58.1796875" style="95" bestFit="1" customWidth="1"/>
    <col min="6665" max="6665" width="14.54296875" style="95" customWidth="1"/>
    <col min="6666" max="6912" width="9.1796875" style="95"/>
    <col min="6913" max="6913" width="12.81640625" style="95" bestFit="1" customWidth="1"/>
    <col min="6914" max="6914" width="18.453125" style="95" customWidth="1"/>
    <col min="6915" max="6915" width="12.81640625" style="95" bestFit="1" customWidth="1"/>
    <col min="6916" max="6916" width="34.1796875" style="95" customWidth="1"/>
    <col min="6917" max="6917" width="12.81640625" style="95" bestFit="1" customWidth="1"/>
    <col min="6918" max="6918" width="41.81640625" style="95" customWidth="1"/>
    <col min="6919" max="6919" width="12.81640625" style="95" bestFit="1" customWidth="1"/>
    <col min="6920" max="6920" width="58.1796875" style="95" bestFit="1" customWidth="1"/>
    <col min="6921" max="6921" width="14.54296875" style="95" customWidth="1"/>
    <col min="6922" max="7168" width="9.1796875" style="95"/>
    <col min="7169" max="7169" width="12.81640625" style="95" bestFit="1" customWidth="1"/>
    <col min="7170" max="7170" width="18.453125" style="95" customWidth="1"/>
    <col min="7171" max="7171" width="12.81640625" style="95" bestFit="1" customWidth="1"/>
    <col min="7172" max="7172" width="34.1796875" style="95" customWidth="1"/>
    <col min="7173" max="7173" width="12.81640625" style="95" bestFit="1" customWidth="1"/>
    <col min="7174" max="7174" width="41.81640625" style="95" customWidth="1"/>
    <col min="7175" max="7175" width="12.81640625" style="95" bestFit="1" customWidth="1"/>
    <col min="7176" max="7176" width="58.1796875" style="95" bestFit="1" customWidth="1"/>
    <col min="7177" max="7177" width="14.54296875" style="95" customWidth="1"/>
    <col min="7178" max="7424" width="9.1796875" style="95"/>
    <col min="7425" max="7425" width="12.81640625" style="95" bestFit="1" customWidth="1"/>
    <col min="7426" max="7426" width="18.453125" style="95" customWidth="1"/>
    <col min="7427" max="7427" width="12.81640625" style="95" bestFit="1" customWidth="1"/>
    <col min="7428" max="7428" width="34.1796875" style="95" customWidth="1"/>
    <col min="7429" max="7429" width="12.81640625" style="95" bestFit="1" customWidth="1"/>
    <col min="7430" max="7430" width="41.81640625" style="95" customWidth="1"/>
    <col min="7431" max="7431" width="12.81640625" style="95" bestFit="1" customWidth="1"/>
    <col min="7432" max="7432" width="58.1796875" style="95" bestFit="1" customWidth="1"/>
    <col min="7433" max="7433" width="14.54296875" style="95" customWidth="1"/>
    <col min="7434" max="7680" width="9.1796875" style="95"/>
    <col min="7681" max="7681" width="12.81640625" style="95" bestFit="1" customWidth="1"/>
    <col min="7682" max="7682" width="18.453125" style="95" customWidth="1"/>
    <col min="7683" max="7683" width="12.81640625" style="95" bestFit="1" customWidth="1"/>
    <col min="7684" max="7684" width="34.1796875" style="95" customWidth="1"/>
    <col min="7685" max="7685" width="12.81640625" style="95" bestFit="1" customWidth="1"/>
    <col min="7686" max="7686" width="41.81640625" style="95" customWidth="1"/>
    <col min="7687" max="7687" width="12.81640625" style="95" bestFit="1" customWidth="1"/>
    <col min="7688" max="7688" width="58.1796875" style="95" bestFit="1" customWidth="1"/>
    <col min="7689" max="7689" width="14.54296875" style="95" customWidth="1"/>
    <col min="7690" max="7936" width="9.1796875" style="95"/>
    <col min="7937" max="7937" width="12.81640625" style="95" bestFit="1" customWidth="1"/>
    <col min="7938" max="7938" width="18.453125" style="95" customWidth="1"/>
    <col min="7939" max="7939" width="12.81640625" style="95" bestFit="1" customWidth="1"/>
    <col min="7940" max="7940" width="34.1796875" style="95" customWidth="1"/>
    <col min="7941" max="7941" width="12.81640625" style="95" bestFit="1" customWidth="1"/>
    <col min="7942" max="7942" width="41.81640625" style="95" customWidth="1"/>
    <col min="7943" max="7943" width="12.81640625" style="95" bestFit="1" customWidth="1"/>
    <col min="7944" max="7944" width="58.1796875" style="95" bestFit="1" customWidth="1"/>
    <col min="7945" max="7945" width="14.54296875" style="95" customWidth="1"/>
    <col min="7946" max="8192" width="9.1796875" style="95"/>
    <col min="8193" max="8193" width="12.81640625" style="95" bestFit="1" customWidth="1"/>
    <col min="8194" max="8194" width="18.453125" style="95" customWidth="1"/>
    <col min="8195" max="8195" width="12.81640625" style="95" bestFit="1" customWidth="1"/>
    <col min="8196" max="8196" width="34.1796875" style="95" customWidth="1"/>
    <col min="8197" max="8197" width="12.81640625" style="95" bestFit="1" customWidth="1"/>
    <col min="8198" max="8198" width="41.81640625" style="95" customWidth="1"/>
    <col min="8199" max="8199" width="12.81640625" style="95" bestFit="1" customWidth="1"/>
    <col min="8200" max="8200" width="58.1796875" style="95" bestFit="1" customWidth="1"/>
    <col min="8201" max="8201" width="14.54296875" style="95" customWidth="1"/>
    <col min="8202" max="8448" width="9.1796875" style="95"/>
    <col min="8449" max="8449" width="12.81640625" style="95" bestFit="1" customWidth="1"/>
    <col min="8450" max="8450" width="18.453125" style="95" customWidth="1"/>
    <col min="8451" max="8451" width="12.81640625" style="95" bestFit="1" customWidth="1"/>
    <col min="8452" max="8452" width="34.1796875" style="95" customWidth="1"/>
    <col min="8453" max="8453" width="12.81640625" style="95" bestFit="1" customWidth="1"/>
    <col min="8454" max="8454" width="41.81640625" style="95" customWidth="1"/>
    <col min="8455" max="8455" width="12.81640625" style="95" bestFit="1" customWidth="1"/>
    <col min="8456" max="8456" width="58.1796875" style="95" bestFit="1" customWidth="1"/>
    <col min="8457" max="8457" width="14.54296875" style="95" customWidth="1"/>
    <col min="8458" max="8704" width="9.1796875" style="95"/>
    <col min="8705" max="8705" width="12.81640625" style="95" bestFit="1" customWidth="1"/>
    <col min="8706" max="8706" width="18.453125" style="95" customWidth="1"/>
    <col min="8707" max="8707" width="12.81640625" style="95" bestFit="1" customWidth="1"/>
    <col min="8708" max="8708" width="34.1796875" style="95" customWidth="1"/>
    <col min="8709" max="8709" width="12.81640625" style="95" bestFit="1" customWidth="1"/>
    <col min="8710" max="8710" width="41.81640625" style="95" customWidth="1"/>
    <col min="8711" max="8711" width="12.81640625" style="95" bestFit="1" customWidth="1"/>
    <col min="8712" max="8712" width="58.1796875" style="95" bestFit="1" customWidth="1"/>
    <col min="8713" max="8713" width="14.54296875" style="95" customWidth="1"/>
    <col min="8714" max="8960" width="9.1796875" style="95"/>
    <col min="8961" max="8961" width="12.81640625" style="95" bestFit="1" customWidth="1"/>
    <col min="8962" max="8962" width="18.453125" style="95" customWidth="1"/>
    <col min="8963" max="8963" width="12.81640625" style="95" bestFit="1" customWidth="1"/>
    <col min="8964" max="8964" width="34.1796875" style="95" customWidth="1"/>
    <col min="8965" max="8965" width="12.81640625" style="95" bestFit="1" customWidth="1"/>
    <col min="8966" max="8966" width="41.81640625" style="95" customWidth="1"/>
    <col min="8967" max="8967" width="12.81640625" style="95" bestFit="1" customWidth="1"/>
    <col min="8968" max="8968" width="58.1796875" style="95" bestFit="1" customWidth="1"/>
    <col min="8969" max="8969" width="14.54296875" style="95" customWidth="1"/>
    <col min="8970" max="9216" width="9.1796875" style="95"/>
    <col min="9217" max="9217" width="12.81640625" style="95" bestFit="1" customWidth="1"/>
    <col min="9218" max="9218" width="18.453125" style="95" customWidth="1"/>
    <col min="9219" max="9219" width="12.81640625" style="95" bestFit="1" customWidth="1"/>
    <col min="9220" max="9220" width="34.1796875" style="95" customWidth="1"/>
    <col min="9221" max="9221" width="12.81640625" style="95" bestFit="1" customWidth="1"/>
    <col min="9222" max="9222" width="41.81640625" style="95" customWidth="1"/>
    <col min="9223" max="9223" width="12.81640625" style="95" bestFit="1" customWidth="1"/>
    <col min="9224" max="9224" width="58.1796875" style="95" bestFit="1" customWidth="1"/>
    <col min="9225" max="9225" width="14.54296875" style="95" customWidth="1"/>
    <col min="9226" max="9472" width="9.1796875" style="95"/>
    <col min="9473" max="9473" width="12.81640625" style="95" bestFit="1" customWidth="1"/>
    <col min="9474" max="9474" width="18.453125" style="95" customWidth="1"/>
    <col min="9475" max="9475" width="12.81640625" style="95" bestFit="1" customWidth="1"/>
    <col min="9476" max="9476" width="34.1796875" style="95" customWidth="1"/>
    <col min="9477" max="9477" width="12.81640625" style="95" bestFit="1" customWidth="1"/>
    <col min="9478" max="9478" width="41.81640625" style="95" customWidth="1"/>
    <col min="9479" max="9479" width="12.81640625" style="95" bestFit="1" customWidth="1"/>
    <col min="9480" max="9480" width="58.1796875" style="95" bestFit="1" customWidth="1"/>
    <col min="9481" max="9481" width="14.54296875" style="95" customWidth="1"/>
    <col min="9482" max="9728" width="9.1796875" style="95"/>
    <col min="9729" max="9729" width="12.81640625" style="95" bestFit="1" customWidth="1"/>
    <col min="9730" max="9730" width="18.453125" style="95" customWidth="1"/>
    <col min="9731" max="9731" width="12.81640625" style="95" bestFit="1" customWidth="1"/>
    <col min="9732" max="9732" width="34.1796875" style="95" customWidth="1"/>
    <col min="9733" max="9733" width="12.81640625" style="95" bestFit="1" customWidth="1"/>
    <col min="9734" max="9734" width="41.81640625" style="95" customWidth="1"/>
    <col min="9735" max="9735" width="12.81640625" style="95" bestFit="1" customWidth="1"/>
    <col min="9736" max="9736" width="58.1796875" style="95" bestFit="1" customWidth="1"/>
    <col min="9737" max="9737" width="14.54296875" style="95" customWidth="1"/>
    <col min="9738" max="9984" width="9.1796875" style="95"/>
    <col min="9985" max="9985" width="12.81640625" style="95" bestFit="1" customWidth="1"/>
    <col min="9986" max="9986" width="18.453125" style="95" customWidth="1"/>
    <col min="9987" max="9987" width="12.81640625" style="95" bestFit="1" customWidth="1"/>
    <col min="9988" max="9988" width="34.1796875" style="95" customWidth="1"/>
    <col min="9989" max="9989" width="12.81640625" style="95" bestFit="1" customWidth="1"/>
    <col min="9990" max="9990" width="41.81640625" style="95" customWidth="1"/>
    <col min="9991" max="9991" width="12.81640625" style="95" bestFit="1" customWidth="1"/>
    <col min="9992" max="9992" width="58.1796875" style="95" bestFit="1" customWidth="1"/>
    <col min="9993" max="9993" width="14.54296875" style="95" customWidth="1"/>
    <col min="9994" max="10240" width="9.1796875" style="95"/>
    <col min="10241" max="10241" width="12.81640625" style="95" bestFit="1" customWidth="1"/>
    <col min="10242" max="10242" width="18.453125" style="95" customWidth="1"/>
    <col min="10243" max="10243" width="12.81640625" style="95" bestFit="1" customWidth="1"/>
    <col min="10244" max="10244" width="34.1796875" style="95" customWidth="1"/>
    <col min="10245" max="10245" width="12.81640625" style="95" bestFit="1" customWidth="1"/>
    <col min="10246" max="10246" width="41.81640625" style="95" customWidth="1"/>
    <col min="10247" max="10247" width="12.81640625" style="95" bestFit="1" customWidth="1"/>
    <col min="10248" max="10248" width="58.1796875" style="95" bestFit="1" customWidth="1"/>
    <col min="10249" max="10249" width="14.54296875" style="95" customWidth="1"/>
    <col min="10250" max="10496" width="9.1796875" style="95"/>
    <col min="10497" max="10497" width="12.81640625" style="95" bestFit="1" customWidth="1"/>
    <col min="10498" max="10498" width="18.453125" style="95" customWidth="1"/>
    <col min="10499" max="10499" width="12.81640625" style="95" bestFit="1" customWidth="1"/>
    <col min="10500" max="10500" width="34.1796875" style="95" customWidth="1"/>
    <col min="10501" max="10501" width="12.81640625" style="95" bestFit="1" customWidth="1"/>
    <col min="10502" max="10502" width="41.81640625" style="95" customWidth="1"/>
    <col min="10503" max="10503" width="12.81640625" style="95" bestFit="1" customWidth="1"/>
    <col min="10504" max="10504" width="58.1796875" style="95" bestFit="1" customWidth="1"/>
    <col min="10505" max="10505" width="14.54296875" style="95" customWidth="1"/>
    <col min="10506" max="10752" width="9.1796875" style="95"/>
    <col min="10753" max="10753" width="12.81640625" style="95" bestFit="1" customWidth="1"/>
    <col min="10754" max="10754" width="18.453125" style="95" customWidth="1"/>
    <col min="10755" max="10755" width="12.81640625" style="95" bestFit="1" customWidth="1"/>
    <col min="10756" max="10756" width="34.1796875" style="95" customWidth="1"/>
    <col min="10757" max="10757" width="12.81640625" style="95" bestFit="1" customWidth="1"/>
    <col min="10758" max="10758" width="41.81640625" style="95" customWidth="1"/>
    <col min="10759" max="10759" width="12.81640625" style="95" bestFit="1" customWidth="1"/>
    <col min="10760" max="10760" width="58.1796875" style="95" bestFit="1" customWidth="1"/>
    <col min="10761" max="10761" width="14.54296875" style="95" customWidth="1"/>
    <col min="10762" max="11008" width="9.1796875" style="95"/>
    <col min="11009" max="11009" width="12.81640625" style="95" bestFit="1" customWidth="1"/>
    <col min="11010" max="11010" width="18.453125" style="95" customWidth="1"/>
    <col min="11011" max="11011" width="12.81640625" style="95" bestFit="1" customWidth="1"/>
    <col min="11012" max="11012" width="34.1796875" style="95" customWidth="1"/>
    <col min="11013" max="11013" width="12.81640625" style="95" bestFit="1" customWidth="1"/>
    <col min="11014" max="11014" width="41.81640625" style="95" customWidth="1"/>
    <col min="11015" max="11015" width="12.81640625" style="95" bestFit="1" customWidth="1"/>
    <col min="11016" max="11016" width="58.1796875" style="95" bestFit="1" customWidth="1"/>
    <col min="11017" max="11017" width="14.54296875" style="95" customWidth="1"/>
    <col min="11018" max="11264" width="9.1796875" style="95"/>
    <col min="11265" max="11265" width="12.81640625" style="95" bestFit="1" customWidth="1"/>
    <col min="11266" max="11266" width="18.453125" style="95" customWidth="1"/>
    <col min="11267" max="11267" width="12.81640625" style="95" bestFit="1" customWidth="1"/>
    <col min="11268" max="11268" width="34.1796875" style="95" customWidth="1"/>
    <col min="11269" max="11269" width="12.81640625" style="95" bestFit="1" customWidth="1"/>
    <col min="11270" max="11270" width="41.81640625" style="95" customWidth="1"/>
    <col min="11271" max="11271" width="12.81640625" style="95" bestFit="1" customWidth="1"/>
    <col min="11272" max="11272" width="58.1796875" style="95" bestFit="1" customWidth="1"/>
    <col min="11273" max="11273" width="14.54296875" style="95" customWidth="1"/>
    <col min="11274" max="11520" width="9.1796875" style="95"/>
    <col min="11521" max="11521" width="12.81640625" style="95" bestFit="1" customWidth="1"/>
    <col min="11522" max="11522" width="18.453125" style="95" customWidth="1"/>
    <col min="11523" max="11523" width="12.81640625" style="95" bestFit="1" customWidth="1"/>
    <col min="11524" max="11524" width="34.1796875" style="95" customWidth="1"/>
    <col min="11525" max="11525" width="12.81640625" style="95" bestFit="1" customWidth="1"/>
    <col min="11526" max="11526" width="41.81640625" style="95" customWidth="1"/>
    <col min="11527" max="11527" width="12.81640625" style="95" bestFit="1" customWidth="1"/>
    <col min="11528" max="11528" width="58.1796875" style="95" bestFit="1" customWidth="1"/>
    <col min="11529" max="11529" width="14.54296875" style="95" customWidth="1"/>
    <col min="11530" max="11776" width="9.1796875" style="95"/>
    <col min="11777" max="11777" width="12.81640625" style="95" bestFit="1" customWidth="1"/>
    <col min="11778" max="11778" width="18.453125" style="95" customWidth="1"/>
    <col min="11779" max="11779" width="12.81640625" style="95" bestFit="1" customWidth="1"/>
    <col min="11780" max="11780" width="34.1796875" style="95" customWidth="1"/>
    <col min="11781" max="11781" width="12.81640625" style="95" bestFit="1" customWidth="1"/>
    <col min="11782" max="11782" width="41.81640625" style="95" customWidth="1"/>
    <col min="11783" max="11783" width="12.81640625" style="95" bestFit="1" customWidth="1"/>
    <col min="11784" max="11784" width="58.1796875" style="95" bestFit="1" customWidth="1"/>
    <col min="11785" max="11785" width="14.54296875" style="95" customWidth="1"/>
    <col min="11786" max="12032" width="9.1796875" style="95"/>
    <col min="12033" max="12033" width="12.81640625" style="95" bestFit="1" customWidth="1"/>
    <col min="12034" max="12034" width="18.453125" style="95" customWidth="1"/>
    <col min="12035" max="12035" width="12.81640625" style="95" bestFit="1" customWidth="1"/>
    <col min="12036" max="12036" width="34.1796875" style="95" customWidth="1"/>
    <col min="12037" max="12037" width="12.81640625" style="95" bestFit="1" customWidth="1"/>
    <col min="12038" max="12038" width="41.81640625" style="95" customWidth="1"/>
    <col min="12039" max="12039" width="12.81640625" style="95" bestFit="1" customWidth="1"/>
    <col min="12040" max="12040" width="58.1796875" style="95" bestFit="1" customWidth="1"/>
    <col min="12041" max="12041" width="14.54296875" style="95" customWidth="1"/>
    <col min="12042" max="12288" width="9.1796875" style="95"/>
    <col min="12289" max="12289" width="12.81640625" style="95" bestFit="1" customWidth="1"/>
    <col min="12290" max="12290" width="18.453125" style="95" customWidth="1"/>
    <col min="12291" max="12291" width="12.81640625" style="95" bestFit="1" customWidth="1"/>
    <col min="12292" max="12292" width="34.1796875" style="95" customWidth="1"/>
    <col min="12293" max="12293" width="12.81640625" style="95" bestFit="1" customWidth="1"/>
    <col min="12294" max="12294" width="41.81640625" style="95" customWidth="1"/>
    <col min="12295" max="12295" width="12.81640625" style="95" bestFit="1" customWidth="1"/>
    <col min="12296" max="12296" width="58.1796875" style="95" bestFit="1" customWidth="1"/>
    <col min="12297" max="12297" width="14.54296875" style="95" customWidth="1"/>
    <col min="12298" max="12544" width="9.1796875" style="95"/>
    <col min="12545" max="12545" width="12.81640625" style="95" bestFit="1" customWidth="1"/>
    <col min="12546" max="12546" width="18.453125" style="95" customWidth="1"/>
    <col min="12547" max="12547" width="12.81640625" style="95" bestFit="1" customWidth="1"/>
    <col min="12548" max="12548" width="34.1796875" style="95" customWidth="1"/>
    <col min="12549" max="12549" width="12.81640625" style="95" bestFit="1" customWidth="1"/>
    <col min="12550" max="12550" width="41.81640625" style="95" customWidth="1"/>
    <col min="12551" max="12551" width="12.81640625" style="95" bestFit="1" customWidth="1"/>
    <col min="12552" max="12552" width="58.1796875" style="95" bestFit="1" customWidth="1"/>
    <col min="12553" max="12553" width="14.54296875" style="95" customWidth="1"/>
    <col min="12554" max="12800" width="9.1796875" style="95"/>
    <col min="12801" max="12801" width="12.81640625" style="95" bestFit="1" customWidth="1"/>
    <col min="12802" max="12802" width="18.453125" style="95" customWidth="1"/>
    <col min="12803" max="12803" width="12.81640625" style="95" bestFit="1" customWidth="1"/>
    <col min="12804" max="12804" width="34.1796875" style="95" customWidth="1"/>
    <col min="12805" max="12805" width="12.81640625" style="95" bestFit="1" customWidth="1"/>
    <col min="12806" max="12806" width="41.81640625" style="95" customWidth="1"/>
    <col min="12807" max="12807" width="12.81640625" style="95" bestFit="1" customWidth="1"/>
    <col min="12808" max="12808" width="58.1796875" style="95" bestFit="1" customWidth="1"/>
    <col min="12809" max="12809" width="14.54296875" style="95" customWidth="1"/>
    <col min="12810" max="13056" width="9.1796875" style="95"/>
    <col min="13057" max="13057" width="12.81640625" style="95" bestFit="1" customWidth="1"/>
    <col min="13058" max="13058" width="18.453125" style="95" customWidth="1"/>
    <col min="13059" max="13059" width="12.81640625" style="95" bestFit="1" customWidth="1"/>
    <col min="13060" max="13060" width="34.1796875" style="95" customWidth="1"/>
    <col min="13061" max="13061" width="12.81640625" style="95" bestFit="1" customWidth="1"/>
    <col min="13062" max="13062" width="41.81640625" style="95" customWidth="1"/>
    <col min="13063" max="13063" width="12.81640625" style="95" bestFit="1" customWidth="1"/>
    <col min="13064" max="13064" width="58.1796875" style="95" bestFit="1" customWidth="1"/>
    <col min="13065" max="13065" width="14.54296875" style="95" customWidth="1"/>
    <col min="13066" max="13312" width="9.1796875" style="95"/>
    <col min="13313" max="13313" width="12.81640625" style="95" bestFit="1" customWidth="1"/>
    <col min="13314" max="13314" width="18.453125" style="95" customWidth="1"/>
    <col min="13315" max="13315" width="12.81640625" style="95" bestFit="1" customWidth="1"/>
    <col min="13316" max="13316" width="34.1796875" style="95" customWidth="1"/>
    <col min="13317" max="13317" width="12.81640625" style="95" bestFit="1" customWidth="1"/>
    <col min="13318" max="13318" width="41.81640625" style="95" customWidth="1"/>
    <col min="13319" max="13319" width="12.81640625" style="95" bestFit="1" customWidth="1"/>
    <col min="13320" max="13320" width="58.1796875" style="95" bestFit="1" customWidth="1"/>
    <col min="13321" max="13321" width="14.54296875" style="95" customWidth="1"/>
    <col min="13322" max="13568" width="9.1796875" style="95"/>
    <col min="13569" max="13569" width="12.81640625" style="95" bestFit="1" customWidth="1"/>
    <col min="13570" max="13570" width="18.453125" style="95" customWidth="1"/>
    <col min="13571" max="13571" width="12.81640625" style="95" bestFit="1" customWidth="1"/>
    <col min="13572" max="13572" width="34.1796875" style="95" customWidth="1"/>
    <col min="13573" max="13573" width="12.81640625" style="95" bestFit="1" customWidth="1"/>
    <col min="13574" max="13574" width="41.81640625" style="95" customWidth="1"/>
    <col min="13575" max="13575" width="12.81640625" style="95" bestFit="1" customWidth="1"/>
    <col min="13576" max="13576" width="58.1796875" style="95" bestFit="1" customWidth="1"/>
    <col min="13577" max="13577" width="14.54296875" style="95" customWidth="1"/>
    <col min="13578" max="13824" width="9.1796875" style="95"/>
    <col min="13825" max="13825" width="12.81640625" style="95" bestFit="1" customWidth="1"/>
    <col min="13826" max="13826" width="18.453125" style="95" customWidth="1"/>
    <col min="13827" max="13827" width="12.81640625" style="95" bestFit="1" customWidth="1"/>
    <col min="13828" max="13828" width="34.1796875" style="95" customWidth="1"/>
    <col min="13829" max="13829" width="12.81640625" style="95" bestFit="1" customWidth="1"/>
    <col min="13830" max="13830" width="41.81640625" style="95" customWidth="1"/>
    <col min="13831" max="13831" width="12.81640625" style="95" bestFit="1" customWidth="1"/>
    <col min="13832" max="13832" width="58.1796875" style="95" bestFit="1" customWidth="1"/>
    <col min="13833" max="13833" width="14.54296875" style="95" customWidth="1"/>
    <col min="13834" max="14080" width="9.1796875" style="95"/>
    <col min="14081" max="14081" width="12.81640625" style="95" bestFit="1" customWidth="1"/>
    <col min="14082" max="14082" width="18.453125" style="95" customWidth="1"/>
    <col min="14083" max="14083" width="12.81640625" style="95" bestFit="1" customWidth="1"/>
    <col min="14084" max="14084" width="34.1796875" style="95" customWidth="1"/>
    <col min="14085" max="14085" width="12.81640625" style="95" bestFit="1" customWidth="1"/>
    <col min="14086" max="14086" width="41.81640625" style="95" customWidth="1"/>
    <col min="14087" max="14087" width="12.81640625" style="95" bestFit="1" customWidth="1"/>
    <col min="14088" max="14088" width="58.1796875" style="95" bestFit="1" customWidth="1"/>
    <col min="14089" max="14089" width="14.54296875" style="95" customWidth="1"/>
    <col min="14090" max="14336" width="9.1796875" style="95"/>
    <col min="14337" max="14337" width="12.81640625" style="95" bestFit="1" customWidth="1"/>
    <col min="14338" max="14338" width="18.453125" style="95" customWidth="1"/>
    <col min="14339" max="14339" width="12.81640625" style="95" bestFit="1" customWidth="1"/>
    <col min="14340" max="14340" width="34.1796875" style="95" customWidth="1"/>
    <col min="14341" max="14341" width="12.81640625" style="95" bestFit="1" customWidth="1"/>
    <col min="14342" max="14342" width="41.81640625" style="95" customWidth="1"/>
    <col min="14343" max="14343" width="12.81640625" style="95" bestFit="1" customWidth="1"/>
    <col min="14344" max="14344" width="58.1796875" style="95" bestFit="1" customWidth="1"/>
    <col min="14345" max="14345" width="14.54296875" style="95" customWidth="1"/>
    <col min="14346" max="14592" width="9.1796875" style="95"/>
    <col min="14593" max="14593" width="12.81640625" style="95" bestFit="1" customWidth="1"/>
    <col min="14594" max="14594" width="18.453125" style="95" customWidth="1"/>
    <col min="14595" max="14595" width="12.81640625" style="95" bestFit="1" customWidth="1"/>
    <col min="14596" max="14596" width="34.1796875" style="95" customWidth="1"/>
    <col min="14597" max="14597" width="12.81640625" style="95" bestFit="1" customWidth="1"/>
    <col min="14598" max="14598" width="41.81640625" style="95" customWidth="1"/>
    <col min="14599" max="14599" width="12.81640625" style="95" bestFit="1" customWidth="1"/>
    <col min="14600" max="14600" width="58.1796875" style="95" bestFit="1" customWidth="1"/>
    <col min="14601" max="14601" width="14.54296875" style="95" customWidth="1"/>
    <col min="14602" max="14848" width="9.1796875" style="95"/>
    <col min="14849" max="14849" width="12.81640625" style="95" bestFit="1" customWidth="1"/>
    <col min="14850" max="14850" width="18.453125" style="95" customWidth="1"/>
    <col min="14851" max="14851" width="12.81640625" style="95" bestFit="1" customWidth="1"/>
    <col min="14852" max="14852" width="34.1796875" style="95" customWidth="1"/>
    <col min="14853" max="14853" width="12.81640625" style="95" bestFit="1" customWidth="1"/>
    <col min="14854" max="14854" width="41.81640625" style="95" customWidth="1"/>
    <col min="14855" max="14855" width="12.81640625" style="95" bestFit="1" customWidth="1"/>
    <col min="14856" max="14856" width="58.1796875" style="95" bestFit="1" customWidth="1"/>
    <col min="14857" max="14857" width="14.54296875" style="95" customWidth="1"/>
    <col min="14858" max="15104" width="9.1796875" style="95"/>
    <col min="15105" max="15105" width="12.81640625" style="95" bestFit="1" customWidth="1"/>
    <col min="15106" max="15106" width="18.453125" style="95" customWidth="1"/>
    <col min="15107" max="15107" width="12.81640625" style="95" bestFit="1" customWidth="1"/>
    <col min="15108" max="15108" width="34.1796875" style="95" customWidth="1"/>
    <col min="15109" max="15109" width="12.81640625" style="95" bestFit="1" customWidth="1"/>
    <col min="15110" max="15110" width="41.81640625" style="95" customWidth="1"/>
    <col min="15111" max="15111" width="12.81640625" style="95" bestFit="1" customWidth="1"/>
    <col min="15112" max="15112" width="58.1796875" style="95" bestFit="1" customWidth="1"/>
    <col min="15113" max="15113" width="14.54296875" style="95" customWidth="1"/>
    <col min="15114" max="15360" width="9.1796875" style="95"/>
    <col min="15361" max="15361" width="12.81640625" style="95" bestFit="1" customWidth="1"/>
    <col min="15362" max="15362" width="18.453125" style="95" customWidth="1"/>
    <col min="15363" max="15363" width="12.81640625" style="95" bestFit="1" customWidth="1"/>
    <col min="15364" max="15364" width="34.1796875" style="95" customWidth="1"/>
    <col min="15365" max="15365" width="12.81640625" style="95" bestFit="1" customWidth="1"/>
    <col min="15366" max="15366" width="41.81640625" style="95" customWidth="1"/>
    <col min="15367" max="15367" width="12.81640625" style="95" bestFit="1" customWidth="1"/>
    <col min="15368" max="15368" width="58.1796875" style="95" bestFit="1" customWidth="1"/>
    <col min="15369" max="15369" width="14.54296875" style="95" customWidth="1"/>
    <col min="15370" max="15616" width="9.1796875" style="95"/>
    <col min="15617" max="15617" width="12.81640625" style="95" bestFit="1" customWidth="1"/>
    <col min="15618" max="15618" width="18.453125" style="95" customWidth="1"/>
    <col min="15619" max="15619" width="12.81640625" style="95" bestFit="1" customWidth="1"/>
    <col min="15620" max="15620" width="34.1796875" style="95" customWidth="1"/>
    <col min="15621" max="15621" width="12.81640625" style="95" bestFit="1" customWidth="1"/>
    <col min="15622" max="15622" width="41.81640625" style="95" customWidth="1"/>
    <col min="15623" max="15623" width="12.81640625" style="95" bestFit="1" customWidth="1"/>
    <col min="15624" max="15624" width="58.1796875" style="95" bestFit="1" customWidth="1"/>
    <col min="15625" max="15625" width="14.54296875" style="95" customWidth="1"/>
    <col min="15626" max="15872" width="9.1796875" style="95"/>
    <col min="15873" max="15873" width="12.81640625" style="95" bestFit="1" customWidth="1"/>
    <col min="15874" max="15874" width="18.453125" style="95" customWidth="1"/>
    <col min="15875" max="15875" width="12.81640625" style="95" bestFit="1" customWidth="1"/>
    <col min="15876" max="15876" width="34.1796875" style="95" customWidth="1"/>
    <col min="15877" max="15877" width="12.81640625" style="95" bestFit="1" customWidth="1"/>
    <col min="15878" max="15878" width="41.81640625" style="95" customWidth="1"/>
    <col min="15879" max="15879" width="12.81640625" style="95" bestFit="1" customWidth="1"/>
    <col min="15880" max="15880" width="58.1796875" style="95" bestFit="1" customWidth="1"/>
    <col min="15881" max="15881" width="14.54296875" style="95" customWidth="1"/>
    <col min="15882" max="16128" width="9.1796875" style="95"/>
    <col min="16129" max="16129" width="12.81640625" style="95" bestFit="1" customWidth="1"/>
    <col min="16130" max="16130" width="18.453125" style="95" customWidth="1"/>
    <col min="16131" max="16131" width="12.81640625" style="95" bestFit="1" customWidth="1"/>
    <col min="16132" max="16132" width="34.1796875" style="95" customWidth="1"/>
    <col min="16133" max="16133" width="12.81640625" style="95" bestFit="1" customWidth="1"/>
    <col min="16134" max="16134" width="41.81640625" style="95" customWidth="1"/>
    <col min="16135" max="16135" width="12.81640625" style="95" bestFit="1" customWidth="1"/>
    <col min="16136" max="16136" width="58.1796875" style="95" bestFit="1" customWidth="1"/>
    <col min="16137" max="16137" width="14.54296875" style="95" customWidth="1"/>
    <col min="16138" max="16384" width="9.1796875" style="95"/>
  </cols>
  <sheetData>
    <row r="1" spans="1:9" s="94" customFormat="1" ht="18.75" customHeight="1" x14ac:dyDescent="0.25">
      <c r="A1" s="1061" t="s">
        <v>70</v>
      </c>
      <c r="B1" s="1061"/>
      <c r="C1" s="1061"/>
      <c r="D1" s="1061"/>
      <c r="E1" s="1061"/>
      <c r="F1" s="1061"/>
      <c r="G1" s="1061"/>
      <c r="H1" s="1061"/>
      <c r="I1" s="1061"/>
    </row>
    <row r="2" spans="1:9" ht="15" thickBot="1" x14ac:dyDescent="0.4"/>
    <row r="3" spans="1:9" ht="15" thickBot="1" x14ac:dyDescent="0.4">
      <c r="A3" s="97" t="s">
        <v>71</v>
      </c>
      <c r="B3" s="98" t="s">
        <v>72</v>
      </c>
      <c r="C3" s="98" t="s">
        <v>73</v>
      </c>
      <c r="D3" s="98" t="s">
        <v>74</v>
      </c>
      <c r="E3" s="98" t="s">
        <v>75</v>
      </c>
      <c r="F3" s="98" t="s">
        <v>76</v>
      </c>
      <c r="G3" s="98" t="s">
        <v>77</v>
      </c>
      <c r="H3" s="98" t="s">
        <v>78</v>
      </c>
      <c r="I3" s="99" t="s">
        <v>79</v>
      </c>
    </row>
    <row r="4" spans="1:9" x14ac:dyDescent="0.35">
      <c r="A4" s="100" t="s">
        <v>80</v>
      </c>
      <c r="B4" s="1062" t="s">
        <v>81</v>
      </c>
      <c r="C4" s="101" t="s">
        <v>82</v>
      </c>
      <c r="D4" s="102" t="s">
        <v>83</v>
      </c>
      <c r="E4" s="103">
        <v>10</v>
      </c>
      <c r="F4" s="104" t="s">
        <v>84</v>
      </c>
      <c r="G4" s="105"/>
      <c r="H4" s="104"/>
      <c r="I4" s="106"/>
    </row>
    <row r="5" spans="1:9" x14ac:dyDescent="0.35">
      <c r="A5" s="107" t="s">
        <v>80</v>
      </c>
      <c r="B5" s="1062"/>
      <c r="C5" s="108" t="s">
        <v>82</v>
      </c>
      <c r="D5" s="109" t="s">
        <v>83</v>
      </c>
      <c r="E5" s="110">
        <v>11</v>
      </c>
      <c r="F5" s="111" t="s">
        <v>85</v>
      </c>
      <c r="G5" s="112" t="s">
        <v>82</v>
      </c>
      <c r="H5" s="111" t="s">
        <v>86</v>
      </c>
      <c r="I5" s="113" t="str">
        <f>$A$4&amp;C5&amp;E5&amp;G5&amp;"00"</f>
        <v>SG01110100</v>
      </c>
    </row>
    <row r="6" spans="1:9" x14ac:dyDescent="0.35">
      <c r="A6" s="107" t="s">
        <v>80</v>
      </c>
      <c r="B6" s="114" t="s">
        <v>87</v>
      </c>
      <c r="C6" s="108" t="s">
        <v>82</v>
      </c>
      <c r="D6" s="109" t="s">
        <v>83</v>
      </c>
      <c r="E6" s="110">
        <v>12</v>
      </c>
      <c r="F6" s="111" t="s">
        <v>88</v>
      </c>
      <c r="G6" s="112" t="s">
        <v>82</v>
      </c>
      <c r="H6" s="111" t="s">
        <v>89</v>
      </c>
      <c r="I6" s="113" t="str">
        <f>$A$4&amp;C6&amp;E6&amp;G6&amp;"00"</f>
        <v>SG01120100</v>
      </c>
    </row>
    <row r="7" spans="1:9" x14ac:dyDescent="0.35">
      <c r="A7" s="107" t="s">
        <v>80</v>
      </c>
      <c r="B7" s="114"/>
      <c r="C7" s="108" t="s">
        <v>82</v>
      </c>
      <c r="D7" s="109" t="s">
        <v>83</v>
      </c>
      <c r="E7" s="110">
        <v>13</v>
      </c>
      <c r="F7" s="111" t="s">
        <v>90</v>
      </c>
      <c r="G7" s="112" t="s">
        <v>82</v>
      </c>
      <c r="H7" s="111" t="s">
        <v>91</v>
      </c>
      <c r="I7" s="113" t="str">
        <f>$A$4&amp;C7&amp;E7&amp;G7&amp;"00"</f>
        <v>SG01130100</v>
      </c>
    </row>
    <row r="8" spans="1:9" x14ac:dyDescent="0.35">
      <c r="A8" s="107" t="s">
        <v>80</v>
      </c>
      <c r="B8" s="114" t="s">
        <v>87</v>
      </c>
      <c r="C8" s="108" t="s">
        <v>82</v>
      </c>
      <c r="D8" s="109" t="s">
        <v>83</v>
      </c>
      <c r="E8" s="110">
        <v>14</v>
      </c>
      <c r="F8" s="111" t="s">
        <v>92</v>
      </c>
      <c r="G8" s="112" t="s">
        <v>82</v>
      </c>
      <c r="H8" s="111" t="s">
        <v>93</v>
      </c>
      <c r="I8" s="113" t="str">
        <f>$A$4&amp;C8&amp;E8&amp;G8&amp;"00"</f>
        <v>SG01140100</v>
      </c>
    </row>
    <row r="9" spans="1:9" x14ac:dyDescent="0.35">
      <c r="A9" s="107" t="s">
        <v>80</v>
      </c>
      <c r="B9" s="114"/>
      <c r="C9" s="108" t="s">
        <v>82</v>
      </c>
      <c r="D9" s="109" t="s">
        <v>83</v>
      </c>
      <c r="E9" s="115">
        <v>15</v>
      </c>
      <c r="F9" s="111" t="s">
        <v>94</v>
      </c>
      <c r="G9" s="112" t="s">
        <v>82</v>
      </c>
      <c r="H9" s="111" t="s">
        <v>95</v>
      </c>
      <c r="I9" s="113" t="str">
        <f>$A$4&amp;C9&amp;E9&amp;G9&amp;"00"</f>
        <v>SG01150100</v>
      </c>
    </row>
    <row r="10" spans="1:9" x14ac:dyDescent="0.35">
      <c r="A10" s="107" t="s">
        <v>80</v>
      </c>
      <c r="B10" s="114" t="s">
        <v>87</v>
      </c>
      <c r="C10" s="108" t="s">
        <v>82</v>
      </c>
      <c r="D10" s="109" t="s">
        <v>83</v>
      </c>
      <c r="E10" s="116">
        <v>20</v>
      </c>
      <c r="F10" s="117" t="s">
        <v>96</v>
      </c>
      <c r="G10" s="118"/>
      <c r="H10" s="117"/>
      <c r="I10" s="119"/>
    </row>
    <row r="11" spans="1:9" x14ac:dyDescent="0.35">
      <c r="A11" s="107"/>
      <c r="B11" s="114"/>
      <c r="C11" s="108"/>
      <c r="D11" s="109"/>
      <c r="E11" s="120">
        <v>21</v>
      </c>
      <c r="F11" s="121" t="s">
        <v>97</v>
      </c>
      <c r="G11" s="122" t="s">
        <v>82</v>
      </c>
      <c r="H11" s="123" t="s">
        <v>98</v>
      </c>
      <c r="I11" s="124" t="s">
        <v>99</v>
      </c>
    </row>
    <row r="12" spans="1:9" x14ac:dyDescent="0.35">
      <c r="A12" s="107" t="s">
        <v>80</v>
      </c>
      <c r="B12" s="114"/>
      <c r="C12" s="108" t="s">
        <v>82</v>
      </c>
      <c r="D12" s="109" t="s">
        <v>83</v>
      </c>
      <c r="E12" s="116">
        <v>30</v>
      </c>
      <c r="F12" s="125" t="s">
        <v>100</v>
      </c>
      <c r="G12" s="118"/>
      <c r="H12" s="125"/>
      <c r="I12" s="119"/>
    </row>
    <row r="13" spans="1:9" x14ac:dyDescent="0.35">
      <c r="A13" s="107" t="s">
        <v>80</v>
      </c>
      <c r="B13" s="114" t="s">
        <v>87</v>
      </c>
      <c r="C13" s="108" t="s">
        <v>82</v>
      </c>
      <c r="D13" s="109" t="s">
        <v>83</v>
      </c>
      <c r="E13" s="115">
        <v>31</v>
      </c>
      <c r="F13" s="126" t="s">
        <v>101</v>
      </c>
      <c r="G13" s="112" t="s">
        <v>82</v>
      </c>
      <c r="H13" s="111" t="s">
        <v>102</v>
      </c>
      <c r="I13" s="113" t="str">
        <f t="shared" ref="I13:I32" si="0">$A$4&amp;C13&amp;E13&amp;G13&amp;"00"</f>
        <v>SG01310100</v>
      </c>
    </row>
    <row r="14" spans="1:9" x14ac:dyDescent="0.35">
      <c r="A14" s="107" t="s">
        <v>80</v>
      </c>
      <c r="B14" s="114"/>
      <c r="C14" s="108" t="s">
        <v>82</v>
      </c>
      <c r="D14" s="127" t="s">
        <v>83</v>
      </c>
      <c r="E14" s="128">
        <v>31</v>
      </c>
      <c r="F14" s="127" t="s">
        <v>101</v>
      </c>
      <c r="G14" s="129" t="s">
        <v>103</v>
      </c>
      <c r="H14" s="111" t="s">
        <v>104</v>
      </c>
      <c r="I14" s="113" t="str">
        <f t="shared" si="0"/>
        <v>SG01310200</v>
      </c>
    </row>
    <row r="15" spans="1:9" x14ac:dyDescent="0.35">
      <c r="A15" s="107" t="s">
        <v>80</v>
      </c>
      <c r="B15" s="114" t="s">
        <v>87</v>
      </c>
      <c r="C15" s="108" t="s">
        <v>82</v>
      </c>
      <c r="D15" s="109" t="s">
        <v>83</v>
      </c>
      <c r="E15" s="128">
        <v>31</v>
      </c>
      <c r="F15" s="130" t="s">
        <v>101</v>
      </c>
      <c r="G15" s="112" t="s">
        <v>105</v>
      </c>
      <c r="H15" s="111" t="s">
        <v>106</v>
      </c>
      <c r="I15" s="113" t="str">
        <f t="shared" si="0"/>
        <v>SG01310300</v>
      </c>
    </row>
    <row r="16" spans="1:9" x14ac:dyDescent="0.35">
      <c r="A16" s="107" t="s">
        <v>80</v>
      </c>
      <c r="B16" s="114"/>
      <c r="C16" s="108" t="s">
        <v>82</v>
      </c>
      <c r="D16" s="109" t="s">
        <v>83</v>
      </c>
      <c r="E16" s="128">
        <v>31</v>
      </c>
      <c r="F16" s="130" t="s">
        <v>101</v>
      </c>
      <c r="G16" s="112" t="s">
        <v>107</v>
      </c>
      <c r="H16" s="111" t="s">
        <v>108</v>
      </c>
      <c r="I16" s="113" t="str">
        <f t="shared" si="0"/>
        <v>SG01310400</v>
      </c>
    </row>
    <row r="17" spans="1:9" x14ac:dyDescent="0.35">
      <c r="A17" s="107" t="s">
        <v>80</v>
      </c>
      <c r="B17" s="114" t="s">
        <v>87</v>
      </c>
      <c r="C17" s="108" t="s">
        <v>82</v>
      </c>
      <c r="D17" s="109" t="s">
        <v>83</v>
      </c>
      <c r="E17" s="128">
        <v>31</v>
      </c>
      <c r="F17" s="130" t="s">
        <v>101</v>
      </c>
      <c r="G17" s="112" t="s">
        <v>109</v>
      </c>
      <c r="H17" s="111" t="s">
        <v>110</v>
      </c>
      <c r="I17" s="113" t="str">
        <f t="shared" si="0"/>
        <v>SG01310500</v>
      </c>
    </row>
    <row r="18" spans="1:9" x14ac:dyDescent="0.35">
      <c r="A18" s="107" t="s">
        <v>80</v>
      </c>
      <c r="B18" s="114"/>
      <c r="C18" s="108" t="s">
        <v>82</v>
      </c>
      <c r="D18" s="109" t="s">
        <v>83</v>
      </c>
      <c r="E18" s="110">
        <v>32</v>
      </c>
      <c r="F18" s="111" t="s">
        <v>111</v>
      </c>
      <c r="G18" s="112" t="s">
        <v>82</v>
      </c>
      <c r="H18" s="111" t="s">
        <v>112</v>
      </c>
      <c r="I18" s="113" t="str">
        <f t="shared" si="0"/>
        <v>SG01320100</v>
      </c>
    </row>
    <row r="19" spans="1:9" x14ac:dyDescent="0.35">
      <c r="A19" s="107" t="s">
        <v>80</v>
      </c>
      <c r="B19" s="114" t="s">
        <v>87</v>
      </c>
      <c r="C19" s="108" t="s">
        <v>82</v>
      </c>
      <c r="D19" s="109" t="s">
        <v>83</v>
      </c>
      <c r="E19" s="115">
        <v>33</v>
      </c>
      <c r="F19" s="126" t="s">
        <v>113</v>
      </c>
      <c r="G19" s="112" t="s">
        <v>82</v>
      </c>
      <c r="H19" s="111" t="s">
        <v>114</v>
      </c>
      <c r="I19" s="113" t="str">
        <f t="shared" si="0"/>
        <v>SG01330100</v>
      </c>
    </row>
    <row r="20" spans="1:9" x14ac:dyDescent="0.35">
      <c r="A20" s="107" t="s">
        <v>80</v>
      </c>
      <c r="B20" s="114"/>
      <c r="C20" s="108" t="s">
        <v>82</v>
      </c>
      <c r="D20" s="109" t="s">
        <v>83</v>
      </c>
      <c r="E20" s="128">
        <v>32</v>
      </c>
      <c r="F20" s="130" t="s">
        <v>115</v>
      </c>
      <c r="G20" s="112" t="s">
        <v>103</v>
      </c>
      <c r="H20" s="111" t="s">
        <v>116</v>
      </c>
      <c r="I20" s="113" t="str">
        <f t="shared" si="0"/>
        <v>SG01320200</v>
      </c>
    </row>
    <row r="21" spans="1:9" x14ac:dyDescent="0.35">
      <c r="A21" s="107" t="s">
        <v>80</v>
      </c>
      <c r="B21" s="114" t="s">
        <v>87</v>
      </c>
      <c r="C21" s="108" t="s">
        <v>82</v>
      </c>
      <c r="D21" s="109" t="s">
        <v>83</v>
      </c>
      <c r="E21" s="128">
        <v>32</v>
      </c>
      <c r="F21" s="130" t="s">
        <v>115</v>
      </c>
      <c r="G21" s="112" t="s">
        <v>105</v>
      </c>
      <c r="H21" s="111" t="s">
        <v>117</v>
      </c>
      <c r="I21" s="113" t="str">
        <f t="shared" si="0"/>
        <v>SG01320300</v>
      </c>
    </row>
    <row r="22" spans="1:9" ht="15" thickBot="1" x14ac:dyDescent="0.4">
      <c r="A22" s="107" t="s">
        <v>80</v>
      </c>
      <c r="B22" s="114"/>
      <c r="C22" s="131" t="s">
        <v>82</v>
      </c>
      <c r="D22" s="132" t="s">
        <v>83</v>
      </c>
      <c r="E22" s="133">
        <v>32</v>
      </c>
      <c r="F22" s="134" t="s">
        <v>115</v>
      </c>
      <c r="G22" s="135" t="s">
        <v>107</v>
      </c>
      <c r="H22" s="136" t="s">
        <v>118</v>
      </c>
      <c r="I22" s="137" t="str">
        <f t="shared" si="0"/>
        <v>SG01320400</v>
      </c>
    </row>
    <row r="23" spans="1:9" x14ac:dyDescent="0.35">
      <c r="A23" s="107" t="s">
        <v>80</v>
      </c>
      <c r="B23" s="114"/>
      <c r="C23" s="138" t="s">
        <v>103</v>
      </c>
      <c r="D23" s="139" t="s">
        <v>119</v>
      </c>
      <c r="E23" s="140">
        <v>10</v>
      </c>
      <c r="F23" s="141" t="s">
        <v>120</v>
      </c>
      <c r="G23" s="142" t="s">
        <v>82</v>
      </c>
      <c r="H23" s="141" t="s">
        <v>121</v>
      </c>
      <c r="I23" s="143" t="str">
        <f t="shared" si="0"/>
        <v>SG02100100</v>
      </c>
    </row>
    <row r="24" spans="1:9" x14ac:dyDescent="0.35">
      <c r="A24" s="107" t="s">
        <v>80</v>
      </c>
      <c r="B24" s="114" t="s">
        <v>87</v>
      </c>
      <c r="C24" s="108" t="s">
        <v>103</v>
      </c>
      <c r="D24" s="109" t="s">
        <v>119</v>
      </c>
      <c r="E24" s="144">
        <v>20</v>
      </c>
      <c r="F24" s="111" t="s">
        <v>122</v>
      </c>
      <c r="G24" s="112" t="s">
        <v>82</v>
      </c>
      <c r="H24" s="111" t="s">
        <v>123</v>
      </c>
      <c r="I24" s="113" t="str">
        <f>$A$4&amp;C24&amp;E24&amp;G24&amp;"00"</f>
        <v>SG02200100</v>
      </c>
    </row>
    <row r="25" spans="1:9" x14ac:dyDescent="0.35">
      <c r="A25" s="107" t="s">
        <v>80</v>
      </c>
      <c r="B25" s="114" t="s">
        <v>87</v>
      </c>
      <c r="C25" s="108" t="s">
        <v>103</v>
      </c>
      <c r="D25" s="109" t="s">
        <v>119</v>
      </c>
      <c r="E25" s="144">
        <v>30</v>
      </c>
      <c r="F25" s="111" t="s">
        <v>124</v>
      </c>
      <c r="G25" s="112" t="s">
        <v>82</v>
      </c>
      <c r="H25" s="111" t="s">
        <v>124</v>
      </c>
      <c r="I25" s="113" t="str">
        <f>$A$4&amp;C25&amp;E25&amp;G25&amp;"00"</f>
        <v>SG02300100</v>
      </c>
    </row>
    <row r="26" spans="1:9" ht="15" thickBot="1" x14ac:dyDescent="0.4">
      <c r="A26" s="107" t="s">
        <v>80</v>
      </c>
      <c r="B26" s="114" t="s">
        <v>87</v>
      </c>
      <c r="C26" s="108" t="s">
        <v>103</v>
      </c>
      <c r="D26" s="109" t="s">
        <v>119</v>
      </c>
      <c r="E26" s="144">
        <v>40</v>
      </c>
      <c r="F26" s="111" t="s">
        <v>125</v>
      </c>
      <c r="G26" s="112" t="s">
        <v>82</v>
      </c>
      <c r="H26" s="111" t="s">
        <v>126</v>
      </c>
      <c r="I26" s="113" t="str">
        <f t="shared" si="0"/>
        <v>SG02400100</v>
      </c>
    </row>
    <row r="27" spans="1:9" ht="15.75" customHeight="1" x14ac:dyDescent="0.35">
      <c r="A27" s="107" t="s">
        <v>80</v>
      </c>
      <c r="B27" s="114"/>
      <c r="C27" s="138" t="s">
        <v>105</v>
      </c>
      <c r="D27" s="139" t="s">
        <v>127</v>
      </c>
      <c r="E27" s="145">
        <v>10</v>
      </c>
      <c r="F27" s="146" t="s">
        <v>128</v>
      </c>
      <c r="G27" s="142" t="s">
        <v>82</v>
      </c>
      <c r="H27" s="141" t="s">
        <v>129</v>
      </c>
      <c r="I27" s="143" t="str">
        <f t="shared" si="0"/>
        <v>SG03100100</v>
      </c>
    </row>
    <row r="28" spans="1:9" x14ac:dyDescent="0.35">
      <c r="A28" s="107" t="s">
        <v>80</v>
      </c>
      <c r="B28" s="114" t="s">
        <v>87</v>
      </c>
      <c r="C28" s="108" t="s">
        <v>105</v>
      </c>
      <c r="D28" s="109" t="s">
        <v>127</v>
      </c>
      <c r="E28" s="147">
        <v>10</v>
      </c>
      <c r="F28" s="148" t="s">
        <v>128</v>
      </c>
      <c r="G28" s="112" t="s">
        <v>103</v>
      </c>
      <c r="H28" s="111" t="s">
        <v>130</v>
      </c>
      <c r="I28" s="113" t="str">
        <f t="shared" si="0"/>
        <v>SG03100200</v>
      </c>
    </row>
    <row r="29" spans="1:9" x14ac:dyDescent="0.35">
      <c r="A29" s="107" t="s">
        <v>80</v>
      </c>
      <c r="B29" s="114"/>
      <c r="C29" s="108" t="s">
        <v>105</v>
      </c>
      <c r="D29" s="109" t="s">
        <v>127</v>
      </c>
      <c r="E29" s="149">
        <v>10</v>
      </c>
      <c r="F29" s="150" t="s">
        <v>128</v>
      </c>
      <c r="G29" s="112" t="s">
        <v>105</v>
      </c>
      <c r="H29" s="111" t="s">
        <v>131</v>
      </c>
      <c r="I29" s="113" t="str">
        <f t="shared" si="0"/>
        <v>SG03100300</v>
      </c>
    </row>
    <row r="30" spans="1:9" x14ac:dyDescent="0.35">
      <c r="A30" s="107"/>
      <c r="B30" s="114"/>
      <c r="C30" s="108" t="s">
        <v>105</v>
      </c>
      <c r="D30" s="109"/>
      <c r="E30" s="144">
        <v>20</v>
      </c>
      <c r="F30" s="111" t="s">
        <v>132</v>
      </c>
      <c r="G30" s="112" t="s">
        <v>82</v>
      </c>
      <c r="H30" s="111" t="s">
        <v>133</v>
      </c>
      <c r="I30" s="113" t="str">
        <f t="shared" si="0"/>
        <v>SG03200100</v>
      </c>
    </row>
    <row r="31" spans="1:9" x14ac:dyDescent="0.35">
      <c r="A31" s="107"/>
      <c r="B31" s="114"/>
      <c r="C31" s="108" t="s">
        <v>105</v>
      </c>
      <c r="D31" s="109"/>
      <c r="E31" s="151">
        <v>30</v>
      </c>
      <c r="F31" s="152" t="s">
        <v>134</v>
      </c>
      <c r="G31" s="153" t="s">
        <v>82</v>
      </c>
      <c r="H31" s="126" t="s">
        <v>135</v>
      </c>
      <c r="I31" s="154" t="str">
        <f>$A$4&amp;C31&amp;E31&amp;G31&amp;"00"</f>
        <v>SG03300100</v>
      </c>
    </row>
    <row r="32" spans="1:9" ht="15" thickBot="1" x14ac:dyDescent="0.4">
      <c r="A32" s="107" t="s">
        <v>80</v>
      </c>
      <c r="B32" s="114" t="s">
        <v>87</v>
      </c>
      <c r="C32" s="131" t="s">
        <v>105</v>
      </c>
      <c r="D32" s="132" t="s">
        <v>127</v>
      </c>
      <c r="E32" s="155">
        <v>30</v>
      </c>
      <c r="F32" s="156"/>
      <c r="G32" s="135" t="s">
        <v>103</v>
      </c>
      <c r="H32" s="136" t="s">
        <v>136</v>
      </c>
      <c r="I32" s="137" t="str">
        <f t="shared" si="0"/>
        <v>SG03300200</v>
      </c>
    </row>
    <row r="33" spans="1:9" ht="29" x14ac:dyDescent="0.35">
      <c r="A33" s="107" t="s">
        <v>80</v>
      </c>
      <c r="B33" s="114" t="s">
        <v>87</v>
      </c>
      <c r="C33" s="157" t="s">
        <v>107</v>
      </c>
      <c r="D33" s="158" t="s">
        <v>137</v>
      </c>
      <c r="E33" s="159">
        <v>10</v>
      </c>
      <c r="F33" s="160" t="s">
        <v>138</v>
      </c>
      <c r="G33" s="142"/>
      <c r="H33" s="161"/>
      <c r="I33" s="143"/>
    </row>
    <row r="34" spans="1:9" ht="15.75" customHeight="1" x14ac:dyDescent="0.35">
      <c r="A34" s="107" t="s">
        <v>80</v>
      </c>
      <c r="B34" s="114"/>
      <c r="C34" s="108" t="s">
        <v>107</v>
      </c>
      <c r="D34" s="162" t="s">
        <v>137</v>
      </c>
      <c r="E34" s="110">
        <v>11</v>
      </c>
      <c r="F34" s="111" t="s">
        <v>139</v>
      </c>
      <c r="G34" s="112" t="s">
        <v>82</v>
      </c>
      <c r="H34" s="111" t="s">
        <v>140</v>
      </c>
      <c r="I34" s="113" t="str">
        <f t="shared" ref="I34:I41" si="1">$A$4&amp;C34&amp;E34&amp;G34&amp;"00"</f>
        <v>SG04110100</v>
      </c>
    </row>
    <row r="35" spans="1:9" x14ac:dyDescent="0.35">
      <c r="A35" s="107" t="s">
        <v>80</v>
      </c>
      <c r="B35" s="114" t="s">
        <v>87</v>
      </c>
      <c r="C35" s="108" t="s">
        <v>107</v>
      </c>
      <c r="D35" s="109" t="s">
        <v>137</v>
      </c>
      <c r="E35" s="110">
        <v>12</v>
      </c>
      <c r="F35" s="111" t="s">
        <v>141</v>
      </c>
      <c r="G35" s="112" t="s">
        <v>82</v>
      </c>
      <c r="H35" s="111" t="s">
        <v>142</v>
      </c>
      <c r="I35" s="113" t="str">
        <f t="shared" si="1"/>
        <v>SG04120100</v>
      </c>
    </row>
    <row r="36" spans="1:9" x14ac:dyDescent="0.35">
      <c r="A36" s="107" t="s">
        <v>80</v>
      </c>
      <c r="B36" s="114"/>
      <c r="C36" s="108" t="s">
        <v>107</v>
      </c>
      <c r="D36" s="109" t="s">
        <v>137</v>
      </c>
      <c r="E36" s="110">
        <v>13</v>
      </c>
      <c r="F36" s="111" t="s">
        <v>143</v>
      </c>
      <c r="G36" s="112" t="s">
        <v>82</v>
      </c>
      <c r="H36" s="111" t="s">
        <v>144</v>
      </c>
      <c r="I36" s="113" t="str">
        <f t="shared" si="1"/>
        <v>SG04130100</v>
      </c>
    </row>
    <row r="37" spans="1:9" x14ac:dyDescent="0.35">
      <c r="A37" s="107" t="s">
        <v>80</v>
      </c>
      <c r="B37" s="114" t="s">
        <v>87</v>
      </c>
      <c r="C37" s="108" t="s">
        <v>107</v>
      </c>
      <c r="D37" s="109" t="s">
        <v>137</v>
      </c>
      <c r="E37" s="110">
        <v>14</v>
      </c>
      <c r="F37" s="111" t="s">
        <v>145</v>
      </c>
      <c r="G37" s="112" t="s">
        <v>82</v>
      </c>
      <c r="H37" s="111" t="s">
        <v>146</v>
      </c>
      <c r="I37" s="113" t="str">
        <f t="shared" si="1"/>
        <v>SG04140100</v>
      </c>
    </row>
    <row r="38" spans="1:9" x14ac:dyDescent="0.35">
      <c r="A38" s="107" t="s">
        <v>80</v>
      </c>
      <c r="B38" s="114"/>
      <c r="C38" s="108" t="s">
        <v>107</v>
      </c>
      <c r="D38" s="109" t="s">
        <v>137</v>
      </c>
      <c r="E38" s="110">
        <v>15</v>
      </c>
      <c r="F38" s="111" t="s">
        <v>147</v>
      </c>
      <c r="G38" s="112" t="s">
        <v>82</v>
      </c>
      <c r="H38" s="111" t="s">
        <v>148</v>
      </c>
      <c r="I38" s="113" t="str">
        <f t="shared" si="1"/>
        <v>SG04150100</v>
      </c>
    </row>
    <row r="39" spans="1:9" x14ac:dyDescent="0.35">
      <c r="A39" s="107" t="s">
        <v>80</v>
      </c>
      <c r="B39" s="114" t="s">
        <v>87</v>
      </c>
      <c r="C39" s="108" t="s">
        <v>107</v>
      </c>
      <c r="D39" s="109" t="s">
        <v>137</v>
      </c>
      <c r="E39" s="110">
        <v>16</v>
      </c>
      <c r="F39" s="111" t="s">
        <v>149</v>
      </c>
      <c r="G39" s="112" t="s">
        <v>82</v>
      </c>
      <c r="H39" s="111" t="s">
        <v>150</v>
      </c>
      <c r="I39" s="113" t="str">
        <f t="shared" si="1"/>
        <v>SG04160100</v>
      </c>
    </row>
    <row r="40" spans="1:9" x14ac:dyDescent="0.35">
      <c r="A40" s="107" t="s">
        <v>80</v>
      </c>
      <c r="B40" s="114"/>
      <c r="C40" s="108" t="s">
        <v>107</v>
      </c>
      <c r="D40" s="109" t="s">
        <v>137</v>
      </c>
      <c r="E40" s="110">
        <v>17</v>
      </c>
      <c r="F40" s="111" t="s">
        <v>151</v>
      </c>
      <c r="G40" s="112" t="s">
        <v>82</v>
      </c>
      <c r="H40" s="111" t="s">
        <v>152</v>
      </c>
      <c r="I40" s="113" t="str">
        <f t="shared" si="1"/>
        <v>SG04170100</v>
      </c>
    </row>
    <row r="41" spans="1:9" s="96" customFormat="1" x14ac:dyDescent="0.35">
      <c r="A41" s="107" t="s">
        <v>80</v>
      </c>
      <c r="B41" s="114" t="s">
        <v>87</v>
      </c>
      <c r="C41" s="108" t="s">
        <v>107</v>
      </c>
      <c r="D41" s="109" t="s">
        <v>137</v>
      </c>
      <c r="E41" s="110">
        <v>18</v>
      </c>
      <c r="F41" s="111" t="s">
        <v>153</v>
      </c>
      <c r="G41" s="112" t="s">
        <v>82</v>
      </c>
      <c r="H41" s="111" t="s">
        <v>154</v>
      </c>
      <c r="I41" s="113" t="str">
        <f t="shared" si="1"/>
        <v>SG04180100</v>
      </c>
    </row>
    <row r="42" spans="1:9" s="96" customFormat="1" x14ac:dyDescent="0.35">
      <c r="A42" s="107" t="s">
        <v>80</v>
      </c>
      <c r="B42" s="114"/>
      <c r="C42" s="108" t="s">
        <v>107</v>
      </c>
      <c r="D42" s="109" t="s">
        <v>137</v>
      </c>
      <c r="E42" s="116">
        <v>20</v>
      </c>
      <c r="F42" s="125" t="s">
        <v>155</v>
      </c>
      <c r="G42" s="118"/>
      <c r="H42" s="125"/>
      <c r="I42" s="119"/>
    </row>
    <row r="43" spans="1:9" s="96" customFormat="1" x14ac:dyDescent="0.35">
      <c r="A43" s="107" t="s">
        <v>80</v>
      </c>
      <c r="B43" s="114" t="s">
        <v>87</v>
      </c>
      <c r="C43" s="108" t="s">
        <v>107</v>
      </c>
      <c r="D43" s="109" t="s">
        <v>137</v>
      </c>
      <c r="E43" s="115">
        <v>21</v>
      </c>
      <c r="F43" s="152" t="s">
        <v>156</v>
      </c>
      <c r="G43" s="115" t="s">
        <v>82</v>
      </c>
      <c r="H43" s="152" t="s">
        <v>156</v>
      </c>
      <c r="I43" s="163" t="str">
        <f t="shared" ref="I43:I60" si="2">$A$4&amp;C43&amp;E43&amp;G43&amp;"00"</f>
        <v>SG04210100</v>
      </c>
    </row>
    <row r="44" spans="1:9" s="96" customFormat="1" x14ac:dyDescent="0.35">
      <c r="A44" s="107" t="s">
        <v>80</v>
      </c>
      <c r="B44" s="114"/>
      <c r="C44" s="108" t="s">
        <v>107</v>
      </c>
      <c r="D44" s="109" t="s">
        <v>137</v>
      </c>
      <c r="E44" s="144">
        <v>22</v>
      </c>
      <c r="F44" s="111" t="s">
        <v>157</v>
      </c>
      <c r="G44" s="112" t="s">
        <v>82</v>
      </c>
      <c r="H44" s="111" t="s">
        <v>157</v>
      </c>
      <c r="I44" s="113" t="str">
        <f t="shared" si="2"/>
        <v>SG04220100</v>
      </c>
    </row>
    <row r="45" spans="1:9" s="96" customFormat="1" x14ac:dyDescent="0.35">
      <c r="A45" s="107" t="s">
        <v>80</v>
      </c>
      <c r="B45" s="114" t="s">
        <v>87</v>
      </c>
      <c r="C45" s="108" t="s">
        <v>107</v>
      </c>
      <c r="D45" s="109" t="s">
        <v>137</v>
      </c>
      <c r="E45" s="115">
        <v>23</v>
      </c>
      <c r="F45" s="152" t="s">
        <v>158</v>
      </c>
      <c r="G45" s="115" t="s">
        <v>82</v>
      </c>
      <c r="H45" s="152" t="s">
        <v>158</v>
      </c>
      <c r="I45" s="163" t="str">
        <f t="shared" si="2"/>
        <v>SG04230100</v>
      </c>
    </row>
    <row r="46" spans="1:9" s="96" customFormat="1" x14ac:dyDescent="0.35">
      <c r="A46" s="107" t="s">
        <v>80</v>
      </c>
      <c r="B46" s="114"/>
      <c r="C46" s="108" t="s">
        <v>107</v>
      </c>
      <c r="D46" s="109" t="s">
        <v>137</v>
      </c>
      <c r="E46" s="144">
        <v>24</v>
      </c>
      <c r="F46" s="111" t="s">
        <v>159</v>
      </c>
      <c r="G46" s="112" t="s">
        <v>82</v>
      </c>
      <c r="H46" s="111" t="s">
        <v>160</v>
      </c>
      <c r="I46" s="113" t="str">
        <f t="shared" si="2"/>
        <v>SG04240100</v>
      </c>
    </row>
    <row r="47" spans="1:9" s="96" customFormat="1" x14ac:dyDescent="0.35">
      <c r="A47" s="107" t="s">
        <v>80</v>
      </c>
      <c r="B47" s="114" t="s">
        <v>87</v>
      </c>
      <c r="C47" s="108" t="s">
        <v>107</v>
      </c>
      <c r="D47" s="109" t="s">
        <v>137</v>
      </c>
      <c r="E47" s="144">
        <v>25</v>
      </c>
      <c r="F47" s="111" t="s">
        <v>161</v>
      </c>
      <c r="G47" s="112" t="s">
        <v>82</v>
      </c>
      <c r="H47" s="111" t="s">
        <v>162</v>
      </c>
      <c r="I47" s="113" t="str">
        <f t="shared" si="2"/>
        <v>SG04250100</v>
      </c>
    </row>
    <row r="48" spans="1:9" s="96" customFormat="1" ht="15" thickBot="1" x14ac:dyDescent="0.4">
      <c r="A48" s="107" t="s">
        <v>80</v>
      </c>
      <c r="B48" s="114"/>
      <c r="C48" s="131" t="s">
        <v>107</v>
      </c>
      <c r="D48" s="132" t="s">
        <v>137</v>
      </c>
      <c r="E48" s="164">
        <v>26</v>
      </c>
      <c r="F48" s="136" t="s">
        <v>163</v>
      </c>
      <c r="G48" s="135" t="s">
        <v>82</v>
      </c>
      <c r="H48" s="136" t="s">
        <v>163</v>
      </c>
      <c r="I48" s="137" t="str">
        <f t="shared" si="2"/>
        <v>SG04260100</v>
      </c>
    </row>
    <row r="49" spans="1:9" s="96" customFormat="1" ht="12.75" customHeight="1" x14ac:dyDescent="0.35">
      <c r="A49" s="107" t="s">
        <v>80</v>
      </c>
      <c r="B49" s="114"/>
      <c r="C49" s="138" t="s">
        <v>109</v>
      </c>
      <c r="D49" s="139" t="s">
        <v>164</v>
      </c>
      <c r="E49" s="165">
        <v>10</v>
      </c>
      <c r="F49" s="146" t="s">
        <v>165</v>
      </c>
      <c r="G49" s="165" t="s">
        <v>82</v>
      </c>
      <c r="H49" s="146" t="s">
        <v>166</v>
      </c>
      <c r="I49" s="166" t="str">
        <f t="shared" si="2"/>
        <v>SG05100100</v>
      </c>
    </row>
    <row r="50" spans="1:9" s="96" customFormat="1" x14ac:dyDescent="0.35">
      <c r="A50" s="107" t="s">
        <v>80</v>
      </c>
      <c r="B50" s="114" t="s">
        <v>87</v>
      </c>
      <c r="C50" s="108" t="s">
        <v>109</v>
      </c>
      <c r="D50" s="109" t="s">
        <v>164</v>
      </c>
      <c r="E50" s="167">
        <v>10</v>
      </c>
      <c r="F50" s="168"/>
      <c r="G50" s="112" t="s">
        <v>103</v>
      </c>
      <c r="H50" s="111" t="s">
        <v>167</v>
      </c>
      <c r="I50" s="113" t="str">
        <f>$A$4&amp;C50&amp;E50&amp;G50&amp;"00"</f>
        <v>SG05100200</v>
      </c>
    </row>
    <row r="51" spans="1:9" s="96" customFormat="1" x14ac:dyDescent="0.35">
      <c r="A51" s="107" t="s">
        <v>80</v>
      </c>
      <c r="B51" s="114" t="s">
        <v>87</v>
      </c>
      <c r="C51" s="108" t="s">
        <v>109</v>
      </c>
      <c r="D51" s="109" t="s">
        <v>164</v>
      </c>
      <c r="E51" s="112">
        <v>20</v>
      </c>
      <c r="F51" s="111" t="s">
        <v>168</v>
      </c>
      <c r="G51" s="112" t="s">
        <v>82</v>
      </c>
      <c r="H51" s="111" t="s">
        <v>169</v>
      </c>
      <c r="I51" s="113" t="str">
        <f t="shared" si="2"/>
        <v>SG05200100</v>
      </c>
    </row>
    <row r="52" spans="1:9" s="96" customFormat="1" x14ac:dyDescent="0.35">
      <c r="A52" s="107" t="s">
        <v>80</v>
      </c>
      <c r="B52" s="114"/>
      <c r="C52" s="108" t="s">
        <v>109</v>
      </c>
      <c r="D52" s="109" t="s">
        <v>164</v>
      </c>
      <c r="E52" s="169">
        <v>30</v>
      </c>
      <c r="F52" s="170" t="s">
        <v>170</v>
      </c>
      <c r="G52" s="112" t="s">
        <v>82</v>
      </c>
      <c r="H52" s="111" t="s">
        <v>171</v>
      </c>
      <c r="I52" s="113" t="str">
        <f t="shared" si="2"/>
        <v>SG05300100</v>
      </c>
    </row>
    <row r="53" spans="1:9" s="96" customFormat="1" x14ac:dyDescent="0.35">
      <c r="A53" s="107" t="s">
        <v>80</v>
      </c>
      <c r="B53" s="114" t="s">
        <v>87</v>
      </c>
      <c r="C53" s="108" t="s">
        <v>109</v>
      </c>
      <c r="D53" s="109" t="s">
        <v>164</v>
      </c>
      <c r="E53" s="171">
        <v>30</v>
      </c>
      <c r="F53" s="172" t="s">
        <v>170</v>
      </c>
      <c r="G53" s="112" t="s">
        <v>103</v>
      </c>
      <c r="H53" s="111" t="s">
        <v>172</v>
      </c>
      <c r="I53" s="113" t="str">
        <f t="shared" si="2"/>
        <v>SG05300200</v>
      </c>
    </row>
    <row r="54" spans="1:9" s="96" customFormat="1" x14ac:dyDescent="0.35">
      <c r="A54" s="107" t="s">
        <v>80</v>
      </c>
      <c r="B54" s="114"/>
      <c r="C54" s="108" t="s">
        <v>109</v>
      </c>
      <c r="D54" s="109" t="s">
        <v>164</v>
      </c>
      <c r="E54" s="151">
        <v>40</v>
      </c>
      <c r="F54" s="170" t="s">
        <v>173</v>
      </c>
      <c r="G54" s="173" t="s">
        <v>82</v>
      </c>
      <c r="H54" s="152" t="s">
        <v>174</v>
      </c>
      <c r="I54" s="163" t="str">
        <f t="shared" si="2"/>
        <v>SG05400100</v>
      </c>
    </row>
    <row r="55" spans="1:9" s="96" customFormat="1" x14ac:dyDescent="0.35">
      <c r="A55" s="107" t="s">
        <v>80</v>
      </c>
      <c r="B55" s="114" t="s">
        <v>87</v>
      </c>
      <c r="C55" s="108" t="s">
        <v>109</v>
      </c>
      <c r="D55" s="109" t="s">
        <v>164</v>
      </c>
      <c r="E55" s="147">
        <v>40</v>
      </c>
      <c r="F55" s="130" t="s">
        <v>173</v>
      </c>
      <c r="G55" s="174" t="s">
        <v>103</v>
      </c>
      <c r="H55" s="111" t="s">
        <v>175</v>
      </c>
      <c r="I55" s="113" t="str">
        <f t="shared" si="2"/>
        <v>SG05400200</v>
      </c>
    </row>
    <row r="56" spans="1:9" s="96" customFormat="1" x14ac:dyDescent="0.35">
      <c r="A56" s="107" t="s">
        <v>80</v>
      </c>
      <c r="B56" s="114"/>
      <c r="C56" s="108" t="s">
        <v>109</v>
      </c>
      <c r="D56" s="109" t="s">
        <v>164</v>
      </c>
      <c r="E56" s="147">
        <v>40</v>
      </c>
      <c r="F56" s="130" t="s">
        <v>173</v>
      </c>
      <c r="G56" s="174" t="s">
        <v>105</v>
      </c>
      <c r="H56" s="111" t="s">
        <v>176</v>
      </c>
      <c r="I56" s="113" t="str">
        <f t="shared" si="2"/>
        <v>SG05400300</v>
      </c>
    </row>
    <row r="57" spans="1:9" s="96" customFormat="1" x14ac:dyDescent="0.35">
      <c r="A57" s="107" t="s">
        <v>80</v>
      </c>
      <c r="B57" s="114" t="s">
        <v>87</v>
      </c>
      <c r="C57" s="108" t="s">
        <v>109</v>
      </c>
      <c r="D57" s="109" t="s">
        <v>164</v>
      </c>
      <c r="E57" s="147">
        <v>40</v>
      </c>
      <c r="F57" s="130" t="s">
        <v>173</v>
      </c>
      <c r="G57" s="174" t="s">
        <v>107</v>
      </c>
      <c r="H57" s="111" t="s">
        <v>177</v>
      </c>
      <c r="I57" s="113" t="str">
        <f t="shared" si="2"/>
        <v>SG05400400</v>
      </c>
    </row>
    <row r="58" spans="1:9" s="96" customFormat="1" x14ac:dyDescent="0.35">
      <c r="A58" s="107" t="s">
        <v>80</v>
      </c>
      <c r="B58" s="114" t="s">
        <v>87</v>
      </c>
      <c r="C58" s="108" t="s">
        <v>109</v>
      </c>
      <c r="D58" s="109" t="s">
        <v>164</v>
      </c>
      <c r="E58" s="147">
        <v>40</v>
      </c>
      <c r="F58" s="130" t="s">
        <v>173</v>
      </c>
      <c r="G58" s="174" t="s">
        <v>109</v>
      </c>
      <c r="H58" s="111" t="s">
        <v>178</v>
      </c>
      <c r="I58" s="113" t="str">
        <f>$A$4&amp;C58&amp;E58&amp;G58&amp;"00"</f>
        <v>SG05400500</v>
      </c>
    </row>
    <row r="59" spans="1:9" s="96" customFormat="1" x14ac:dyDescent="0.35">
      <c r="A59" s="107"/>
      <c r="B59" s="114"/>
      <c r="C59" s="108" t="s">
        <v>109</v>
      </c>
      <c r="D59" s="109" t="s">
        <v>164</v>
      </c>
      <c r="E59" s="147">
        <v>40</v>
      </c>
      <c r="F59" s="130" t="s">
        <v>173</v>
      </c>
      <c r="G59" s="174" t="s">
        <v>179</v>
      </c>
      <c r="H59" s="126" t="s">
        <v>180</v>
      </c>
      <c r="I59" s="113" t="str">
        <f>$A$4&amp;C59&amp;E59&amp;G59&amp;"00"</f>
        <v>SG05400600</v>
      </c>
    </row>
    <row r="60" spans="1:9" s="96" customFormat="1" x14ac:dyDescent="0.35">
      <c r="A60" s="107" t="s">
        <v>80</v>
      </c>
      <c r="B60" s="114"/>
      <c r="C60" s="108" t="s">
        <v>109</v>
      </c>
      <c r="D60" s="109" t="s">
        <v>164</v>
      </c>
      <c r="E60" s="147">
        <v>40</v>
      </c>
      <c r="F60" s="130" t="s">
        <v>173</v>
      </c>
      <c r="G60" s="174" t="s">
        <v>181</v>
      </c>
      <c r="H60" s="111" t="s">
        <v>182</v>
      </c>
      <c r="I60" s="154" t="str">
        <f t="shared" si="2"/>
        <v>SG05400700</v>
      </c>
    </row>
    <row r="61" spans="1:9" s="96" customFormat="1" x14ac:dyDescent="0.35">
      <c r="A61" s="107" t="s">
        <v>80</v>
      </c>
      <c r="B61" s="114" t="s">
        <v>87</v>
      </c>
      <c r="C61" s="108" t="s">
        <v>109</v>
      </c>
      <c r="D61" s="109" t="s">
        <v>164</v>
      </c>
      <c r="E61" s="175">
        <v>50</v>
      </c>
      <c r="F61" s="176" t="s">
        <v>183</v>
      </c>
      <c r="G61" s="177"/>
      <c r="H61" s="176"/>
      <c r="I61" s="178"/>
    </row>
    <row r="62" spans="1:9" s="96" customFormat="1" x14ac:dyDescent="0.35">
      <c r="A62" s="107" t="s">
        <v>80</v>
      </c>
      <c r="B62" s="114"/>
      <c r="C62" s="108" t="s">
        <v>109</v>
      </c>
      <c r="D62" s="109" t="s">
        <v>164</v>
      </c>
      <c r="E62" s="179">
        <v>51</v>
      </c>
      <c r="F62" s="170" t="s">
        <v>184</v>
      </c>
      <c r="G62" s="173" t="s">
        <v>82</v>
      </c>
      <c r="H62" s="152" t="s">
        <v>185</v>
      </c>
      <c r="I62" s="113" t="str">
        <f t="shared" ref="I62:I70" si="3">$A$4&amp;C62&amp;E62&amp;G62&amp;"00"</f>
        <v>SG05510100</v>
      </c>
    </row>
    <row r="63" spans="1:9" s="96" customFormat="1" x14ac:dyDescent="0.35">
      <c r="A63" s="107" t="s">
        <v>80</v>
      </c>
      <c r="B63" s="114" t="s">
        <v>87</v>
      </c>
      <c r="C63" s="108" t="s">
        <v>109</v>
      </c>
      <c r="D63" s="109" t="s">
        <v>164</v>
      </c>
      <c r="E63" s="130">
        <v>51</v>
      </c>
      <c r="F63" s="130" t="s">
        <v>184</v>
      </c>
      <c r="G63" s="115" t="s">
        <v>103</v>
      </c>
      <c r="H63" s="152" t="s">
        <v>186</v>
      </c>
      <c r="I63" s="180" t="str">
        <f t="shared" si="3"/>
        <v>SG05510200</v>
      </c>
    </row>
    <row r="64" spans="1:9" s="96" customFormat="1" x14ac:dyDescent="0.35">
      <c r="A64" s="107" t="s">
        <v>80</v>
      </c>
      <c r="B64" s="114"/>
      <c r="C64" s="108" t="s">
        <v>109</v>
      </c>
      <c r="D64" s="109" t="s">
        <v>164</v>
      </c>
      <c r="E64" s="130">
        <v>51</v>
      </c>
      <c r="F64" s="130" t="s">
        <v>184</v>
      </c>
      <c r="G64" s="112" t="s">
        <v>105</v>
      </c>
      <c r="H64" s="152" t="s">
        <v>187</v>
      </c>
      <c r="I64" s="113" t="str">
        <f t="shared" si="3"/>
        <v>SG05510300</v>
      </c>
    </row>
    <row r="65" spans="1:9" s="96" customFormat="1" x14ac:dyDescent="0.35">
      <c r="A65" s="107" t="s">
        <v>80</v>
      </c>
      <c r="B65" s="114" t="s">
        <v>87</v>
      </c>
      <c r="C65" s="108" t="s">
        <v>109</v>
      </c>
      <c r="D65" s="109" t="s">
        <v>164</v>
      </c>
      <c r="E65" s="130">
        <v>51</v>
      </c>
      <c r="F65" s="130" t="s">
        <v>184</v>
      </c>
      <c r="G65" s="112" t="s">
        <v>107</v>
      </c>
      <c r="H65" s="152" t="s">
        <v>188</v>
      </c>
      <c r="I65" s="180" t="str">
        <f t="shared" si="3"/>
        <v>SG05510400</v>
      </c>
    </row>
    <row r="66" spans="1:9" s="96" customFormat="1" x14ac:dyDescent="0.35">
      <c r="A66" s="107" t="s">
        <v>80</v>
      </c>
      <c r="B66" s="114"/>
      <c r="C66" s="108" t="s">
        <v>109</v>
      </c>
      <c r="D66" s="109" t="s">
        <v>164</v>
      </c>
      <c r="E66" s="130">
        <v>51</v>
      </c>
      <c r="F66" s="130" t="s">
        <v>184</v>
      </c>
      <c r="G66" s="112" t="s">
        <v>109</v>
      </c>
      <c r="H66" s="111" t="s">
        <v>189</v>
      </c>
      <c r="I66" s="113" t="str">
        <f t="shared" si="3"/>
        <v>SG05510500</v>
      </c>
    </row>
    <row r="67" spans="1:9" s="96" customFormat="1" x14ac:dyDescent="0.35">
      <c r="A67" s="107" t="s">
        <v>80</v>
      </c>
      <c r="B67" s="114" t="s">
        <v>87</v>
      </c>
      <c r="C67" s="108" t="s">
        <v>109</v>
      </c>
      <c r="D67" s="109" t="s">
        <v>164</v>
      </c>
      <c r="E67" s="130">
        <v>51</v>
      </c>
      <c r="F67" s="130" t="s">
        <v>184</v>
      </c>
      <c r="G67" s="112" t="s">
        <v>179</v>
      </c>
      <c r="H67" s="111" t="s">
        <v>190</v>
      </c>
      <c r="I67" s="113" t="str">
        <f t="shared" si="3"/>
        <v>SG05510600</v>
      </c>
    </row>
    <row r="68" spans="1:9" s="96" customFormat="1" x14ac:dyDescent="0.35">
      <c r="A68" s="107" t="s">
        <v>80</v>
      </c>
      <c r="B68" s="114"/>
      <c r="C68" s="108" t="s">
        <v>109</v>
      </c>
      <c r="D68" s="109" t="s">
        <v>164</v>
      </c>
      <c r="E68" s="130">
        <v>51</v>
      </c>
      <c r="F68" s="130" t="s">
        <v>184</v>
      </c>
      <c r="G68" s="115" t="s">
        <v>181</v>
      </c>
      <c r="H68" s="152" t="s">
        <v>191</v>
      </c>
      <c r="I68" s="163" t="str">
        <f t="shared" si="3"/>
        <v>SG05510700</v>
      </c>
    </row>
    <row r="69" spans="1:9" s="96" customFormat="1" x14ac:dyDescent="0.35">
      <c r="A69" s="107" t="s">
        <v>80</v>
      </c>
      <c r="B69" s="114" t="s">
        <v>87</v>
      </c>
      <c r="C69" s="108" t="s">
        <v>109</v>
      </c>
      <c r="D69" s="109" t="s">
        <v>164</v>
      </c>
      <c r="E69" s="172">
        <v>51</v>
      </c>
      <c r="F69" s="172" t="s">
        <v>184</v>
      </c>
      <c r="G69" s="112" t="s">
        <v>192</v>
      </c>
      <c r="H69" s="111" t="s">
        <v>193</v>
      </c>
      <c r="I69" s="113" t="str">
        <f t="shared" si="3"/>
        <v>SG05510800</v>
      </c>
    </row>
    <row r="70" spans="1:9" s="96" customFormat="1" ht="15" thickBot="1" x14ac:dyDescent="0.4">
      <c r="A70" s="107" t="s">
        <v>80</v>
      </c>
      <c r="B70" s="114"/>
      <c r="C70" s="131" t="s">
        <v>109</v>
      </c>
      <c r="D70" s="132" t="s">
        <v>164</v>
      </c>
      <c r="E70" s="181">
        <v>52</v>
      </c>
      <c r="F70" s="136" t="s">
        <v>194</v>
      </c>
      <c r="G70" s="182" t="s">
        <v>82</v>
      </c>
      <c r="H70" s="136" t="s">
        <v>195</v>
      </c>
      <c r="I70" s="137" t="str">
        <f t="shared" si="3"/>
        <v>SG05520100</v>
      </c>
    </row>
    <row r="71" spans="1:9" s="96" customFormat="1" x14ac:dyDescent="0.35">
      <c r="A71" s="107" t="s">
        <v>80</v>
      </c>
      <c r="B71" s="114"/>
      <c r="C71" s="138" t="s">
        <v>179</v>
      </c>
      <c r="D71" s="139" t="s">
        <v>196</v>
      </c>
      <c r="E71" s="183">
        <v>10</v>
      </c>
      <c r="F71" s="161" t="s">
        <v>197</v>
      </c>
      <c r="G71" s="184"/>
      <c r="H71" s="161"/>
      <c r="I71" s="143"/>
    </row>
    <row r="72" spans="1:9" s="96" customFormat="1" x14ac:dyDescent="0.35">
      <c r="A72" s="107" t="s">
        <v>80</v>
      </c>
      <c r="B72" s="114" t="s">
        <v>87</v>
      </c>
      <c r="C72" s="108" t="s">
        <v>179</v>
      </c>
      <c r="D72" s="109" t="s">
        <v>196</v>
      </c>
      <c r="E72" s="129">
        <v>11</v>
      </c>
      <c r="F72" s="111" t="s">
        <v>198</v>
      </c>
      <c r="G72" s="112" t="s">
        <v>82</v>
      </c>
      <c r="H72" s="111" t="s">
        <v>199</v>
      </c>
      <c r="I72" s="113" t="str">
        <f>$A$4&amp;C72&amp;E72&amp;G72&amp;"00"</f>
        <v>SG06110100</v>
      </c>
    </row>
    <row r="73" spans="1:9" s="96" customFormat="1" x14ac:dyDescent="0.35">
      <c r="A73" s="107" t="s">
        <v>80</v>
      </c>
      <c r="B73" s="114"/>
      <c r="C73" s="108" t="s">
        <v>179</v>
      </c>
      <c r="D73" s="109" t="s">
        <v>196</v>
      </c>
      <c r="E73" s="129">
        <v>12</v>
      </c>
      <c r="F73" s="111" t="s">
        <v>200</v>
      </c>
      <c r="G73" s="112" t="s">
        <v>82</v>
      </c>
      <c r="H73" s="111" t="s">
        <v>201</v>
      </c>
      <c r="I73" s="113" t="str">
        <f>$A$4&amp;C73&amp;E73&amp;G73&amp;"00"</f>
        <v>SG06120100</v>
      </c>
    </row>
    <row r="74" spans="1:9" s="96" customFormat="1" x14ac:dyDescent="0.35">
      <c r="A74" s="107" t="s">
        <v>80</v>
      </c>
      <c r="B74" s="114" t="s">
        <v>87</v>
      </c>
      <c r="C74" s="108" t="s">
        <v>179</v>
      </c>
      <c r="D74" s="109" t="s">
        <v>196</v>
      </c>
      <c r="E74" s="185">
        <v>17</v>
      </c>
      <c r="F74" s="186" t="s">
        <v>202</v>
      </c>
      <c r="G74" s="122" t="s">
        <v>82</v>
      </c>
      <c r="H74" s="186" t="s">
        <v>203</v>
      </c>
      <c r="I74" s="124" t="str">
        <f>$A$4&amp;C74&amp;E74&amp;G74&amp;"00"</f>
        <v>SG06170100</v>
      </c>
    </row>
    <row r="75" spans="1:9" s="96" customFormat="1" x14ac:dyDescent="0.35">
      <c r="A75" s="107" t="s">
        <v>80</v>
      </c>
      <c r="B75" s="114"/>
      <c r="C75" s="108" t="s">
        <v>179</v>
      </c>
      <c r="D75" s="109" t="s">
        <v>196</v>
      </c>
      <c r="E75" s="187">
        <v>20</v>
      </c>
      <c r="F75" s="188" t="s">
        <v>204</v>
      </c>
      <c r="G75" s="112"/>
      <c r="H75" s="188"/>
      <c r="I75" s="113"/>
    </row>
    <row r="76" spans="1:9" s="96" customFormat="1" x14ac:dyDescent="0.35">
      <c r="A76" s="107" t="s">
        <v>80</v>
      </c>
      <c r="B76" s="114" t="s">
        <v>87</v>
      </c>
      <c r="C76" s="108" t="s">
        <v>179</v>
      </c>
      <c r="D76" s="109" t="s">
        <v>196</v>
      </c>
      <c r="E76" s="112">
        <v>21</v>
      </c>
      <c r="F76" s="111" t="s">
        <v>205</v>
      </c>
      <c r="G76" s="112" t="s">
        <v>82</v>
      </c>
      <c r="H76" s="111" t="s">
        <v>206</v>
      </c>
      <c r="I76" s="113" t="str">
        <f t="shared" ref="I76:I139" si="4">$A$4&amp;C76&amp;E76&amp;G76&amp;"00"</f>
        <v>SG06210100</v>
      </c>
    </row>
    <row r="77" spans="1:9" s="96" customFormat="1" x14ac:dyDescent="0.35">
      <c r="A77" s="107" t="s">
        <v>80</v>
      </c>
      <c r="B77" s="114"/>
      <c r="C77" s="108" t="s">
        <v>179</v>
      </c>
      <c r="D77" s="109" t="s">
        <v>196</v>
      </c>
      <c r="E77" s="169">
        <v>22</v>
      </c>
      <c r="F77" s="170" t="s">
        <v>207</v>
      </c>
      <c r="G77" s="112" t="s">
        <v>82</v>
      </c>
      <c r="H77" s="111" t="s">
        <v>208</v>
      </c>
      <c r="I77" s="113" t="str">
        <f t="shared" si="4"/>
        <v>SG06220100</v>
      </c>
    </row>
    <row r="78" spans="1:9" s="96" customFormat="1" x14ac:dyDescent="0.35">
      <c r="A78" s="107" t="s">
        <v>80</v>
      </c>
      <c r="B78" s="114"/>
      <c r="C78" s="108" t="s">
        <v>179</v>
      </c>
      <c r="D78" s="109" t="s">
        <v>196</v>
      </c>
      <c r="E78" s="171">
        <v>22</v>
      </c>
      <c r="F78" s="189"/>
      <c r="G78" s="112" t="s">
        <v>103</v>
      </c>
      <c r="H78" s="111" t="s">
        <v>209</v>
      </c>
      <c r="I78" s="113" t="str">
        <f>$A$4&amp;C78&amp;E78&amp;G78&amp;"00"</f>
        <v>SG06220200</v>
      </c>
    </row>
    <row r="79" spans="1:9" s="96" customFormat="1" x14ac:dyDescent="0.35">
      <c r="A79" s="107" t="s">
        <v>80</v>
      </c>
      <c r="B79" s="114" t="s">
        <v>87</v>
      </c>
      <c r="C79" s="108" t="s">
        <v>179</v>
      </c>
      <c r="D79" s="109" t="s">
        <v>196</v>
      </c>
      <c r="E79" s="112">
        <v>23</v>
      </c>
      <c r="F79" s="111" t="s">
        <v>210</v>
      </c>
      <c r="G79" s="112" t="s">
        <v>82</v>
      </c>
      <c r="H79" s="111" t="s">
        <v>211</v>
      </c>
      <c r="I79" s="113" t="str">
        <f t="shared" si="4"/>
        <v>SG06230100</v>
      </c>
    </row>
    <row r="80" spans="1:9" s="96" customFormat="1" x14ac:dyDescent="0.35">
      <c r="A80" s="107" t="s">
        <v>80</v>
      </c>
      <c r="B80" s="114"/>
      <c r="C80" s="108" t="s">
        <v>179</v>
      </c>
      <c r="D80" s="109" t="s">
        <v>196</v>
      </c>
      <c r="E80" s="169">
        <v>24</v>
      </c>
      <c r="F80" s="170" t="s">
        <v>212</v>
      </c>
      <c r="G80" s="112" t="s">
        <v>82</v>
      </c>
      <c r="H80" s="111" t="s">
        <v>213</v>
      </c>
      <c r="I80" s="113" t="str">
        <f t="shared" si="4"/>
        <v>SG06240100</v>
      </c>
    </row>
    <row r="81" spans="1:9" s="96" customFormat="1" x14ac:dyDescent="0.35">
      <c r="A81" s="107" t="s">
        <v>80</v>
      </c>
      <c r="B81" s="114"/>
      <c r="C81" s="108" t="s">
        <v>179</v>
      </c>
      <c r="D81" s="109" t="s">
        <v>196</v>
      </c>
      <c r="E81" s="190">
        <v>24</v>
      </c>
      <c r="F81" s="191"/>
      <c r="G81" s="112" t="s">
        <v>103</v>
      </c>
      <c r="H81" s="111" t="s">
        <v>214</v>
      </c>
      <c r="I81" s="113" t="str">
        <f>$A$4&amp;C81&amp;E81&amp;G81&amp;"00"</f>
        <v>SG06240200</v>
      </c>
    </row>
    <row r="82" spans="1:9" s="96" customFormat="1" x14ac:dyDescent="0.35">
      <c r="A82" s="107" t="s">
        <v>80</v>
      </c>
      <c r="B82" s="114"/>
      <c r="C82" s="108" t="s">
        <v>179</v>
      </c>
      <c r="D82" s="109" t="s">
        <v>196</v>
      </c>
      <c r="E82" s="171">
        <v>24</v>
      </c>
      <c r="F82" s="189"/>
      <c r="G82" s="112" t="s">
        <v>105</v>
      </c>
      <c r="H82" s="111" t="s">
        <v>215</v>
      </c>
      <c r="I82" s="113" t="str">
        <f>$A$4&amp;C82&amp;E82&amp;G82&amp;"00"</f>
        <v>SG06240300</v>
      </c>
    </row>
    <row r="83" spans="1:9" s="96" customFormat="1" x14ac:dyDescent="0.35">
      <c r="A83" s="107" t="s">
        <v>80</v>
      </c>
      <c r="B83" s="114" t="s">
        <v>87</v>
      </c>
      <c r="C83" s="108" t="s">
        <v>179</v>
      </c>
      <c r="D83" s="109" t="s">
        <v>196</v>
      </c>
      <c r="E83" s="112">
        <v>25</v>
      </c>
      <c r="F83" s="111" t="s">
        <v>216</v>
      </c>
      <c r="G83" s="112" t="s">
        <v>82</v>
      </c>
      <c r="H83" s="111" t="s">
        <v>217</v>
      </c>
      <c r="I83" s="113" t="str">
        <f t="shared" si="4"/>
        <v>SG06250100</v>
      </c>
    </row>
    <row r="84" spans="1:9" s="96" customFormat="1" x14ac:dyDescent="0.35">
      <c r="A84" s="107" t="s">
        <v>80</v>
      </c>
      <c r="B84" s="114"/>
      <c r="C84" s="108" t="s">
        <v>179</v>
      </c>
      <c r="D84" s="109" t="s">
        <v>196</v>
      </c>
      <c r="E84" s="112">
        <v>26</v>
      </c>
      <c r="F84" s="111" t="s">
        <v>218</v>
      </c>
      <c r="G84" s="112" t="s">
        <v>82</v>
      </c>
      <c r="H84" s="111" t="s">
        <v>219</v>
      </c>
      <c r="I84" s="113" t="str">
        <f t="shared" si="4"/>
        <v>SG06260100</v>
      </c>
    </row>
    <row r="85" spans="1:9" s="96" customFormat="1" x14ac:dyDescent="0.35">
      <c r="A85" s="107" t="s">
        <v>80</v>
      </c>
      <c r="B85" s="114" t="s">
        <v>87</v>
      </c>
      <c r="C85" s="108" t="s">
        <v>179</v>
      </c>
      <c r="D85" s="109" t="s">
        <v>196</v>
      </c>
      <c r="E85" s="185">
        <v>27</v>
      </c>
      <c r="F85" s="186" t="s">
        <v>220</v>
      </c>
      <c r="G85" s="122" t="s">
        <v>82</v>
      </c>
      <c r="H85" s="186" t="s">
        <v>221</v>
      </c>
      <c r="I85" s="124" t="s">
        <v>222</v>
      </c>
    </row>
    <row r="86" spans="1:9" s="96" customFormat="1" x14ac:dyDescent="0.35">
      <c r="A86" s="107"/>
      <c r="B86" s="114"/>
      <c r="C86" s="108" t="s">
        <v>179</v>
      </c>
      <c r="D86" s="109"/>
      <c r="E86" s="192">
        <v>30</v>
      </c>
      <c r="F86" s="193" t="s">
        <v>223</v>
      </c>
      <c r="G86" s="101"/>
      <c r="H86" s="102"/>
      <c r="I86" s="106"/>
    </row>
    <row r="87" spans="1:9" s="96" customFormat="1" x14ac:dyDescent="0.35">
      <c r="A87" s="107"/>
      <c r="B87" s="114"/>
      <c r="C87" s="108" t="s">
        <v>179</v>
      </c>
      <c r="D87" s="109"/>
      <c r="E87" s="153">
        <v>31</v>
      </c>
      <c r="F87" s="126" t="s">
        <v>224</v>
      </c>
      <c r="G87" s="153" t="s">
        <v>82</v>
      </c>
      <c r="H87" s="126" t="s">
        <v>225</v>
      </c>
      <c r="I87" s="113" t="str">
        <f t="shared" si="4"/>
        <v>SG06310100</v>
      </c>
    </row>
    <row r="88" spans="1:9" s="96" customFormat="1" x14ac:dyDescent="0.35">
      <c r="A88" s="107"/>
      <c r="B88" s="114"/>
      <c r="C88" s="108" t="s">
        <v>179</v>
      </c>
      <c r="D88" s="109"/>
      <c r="E88" s="153">
        <v>32</v>
      </c>
      <c r="F88" s="126" t="s">
        <v>226</v>
      </c>
      <c r="G88" s="153" t="s">
        <v>82</v>
      </c>
      <c r="H88" s="126" t="s">
        <v>227</v>
      </c>
      <c r="I88" s="113" t="str">
        <f t="shared" si="4"/>
        <v>SG06320100</v>
      </c>
    </row>
    <row r="89" spans="1:9" s="96" customFormat="1" x14ac:dyDescent="0.35">
      <c r="A89" s="107"/>
      <c r="B89" s="114"/>
      <c r="C89" s="108" t="s">
        <v>179</v>
      </c>
      <c r="D89" s="109"/>
      <c r="E89" s="153">
        <v>33</v>
      </c>
      <c r="F89" s="126" t="s">
        <v>228</v>
      </c>
      <c r="G89" s="153" t="s">
        <v>82</v>
      </c>
      <c r="H89" s="126" t="s">
        <v>229</v>
      </c>
      <c r="I89" s="113" t="str">
        <f t="shared" si="4"/>
        <v>SG06330100</v>
      </c>
    </row>
    <row r="90" spans="1:9" s="96" customFormat="1" x14ac:dyDescent="0.35">
      <c r="A90" s="107"/>
      <c r="B90" s="114"/>
      <c r="C90" s="108" t="s">
        <v>179</v>
      </c>
      <c r="D90" s="109"/>
      <c r="E90" s="153">
        <v>34</v>
      </c>
      <c r="F90" s="126" t="s">
        <v>230</v>
      </c>
      <c r="G90" s="153" t="s">
        <v>82</v>
      </c>
      <c r="H90" s="126" t="s">
        <v>231</v>
      </c>
      <c r="I90" s="113" t="str">
        <f>$A$4&amp;C90&amp;E90&amp;G90&amp;"00"</f>
        <v>SG06340100</v>
      </c>
    </row>
    <row r="91" spans="1:9" s="96" customFormat="1" x14ac:dyDescent="0.35">
      <c r="A91" s="107"/>
      <c r="B91" s="114"/>
      <c r="C91" s="108" t="s">
        <v>179</v>
      </c>
      <c r="D91" s="109"/>
      <c r="E91" s="153">
        <v>35</v>
      </c>
      <c r="F91" s="126" t="s">
        <v>232</v>
      </c>
      <c r="G91" s="153" t="s">
        <v>82</v>
      </c>
      <c r="H91" s="126" t="s">
        <v>233</v>
      </c>
      <c r="I91" s="113" t="str">
        <f t="shared" si="4"/>
        <v>SG06350100</v>
      </c>
    </row>
    <row r="92" spans="1:9" s="96" customFormat="1" x14ac:dyDescent="0.35">
      <c r="A92" s="107"/>
      <c r="B92" s="114"/>
      <c r="C92" s="108" t="s">
        <v>179</v>
      </c>
      <c r="D92" s="109"/>
      <c r="E92" s="153">
        <v>36</v>
      </c>
      <c r="F92" s="126" t="s">
        <v>234</v>
      </c>
      <c r="G92" s="153" t="s">
        <v>82</v>
      </c>
      <c r="H92" s="126" t="s">
        <v>235</v>
      </c>
      <c r="I92" s="113" t="str">
        <f t="shared" si="4"/>
        <v>SG06360100</v>
      </c>
    </row>
    <row r="93" spans="1:9" s="96" customFormat="1" x14ac:dyDescent="0.35">
      <c r="A93" s="107"/>
      <c r="B93" s="114"/>
      <c r="C93" s="108" t="s">
        <v>179</v>
      </c>
      <c r="D93" s="109"/>
      <c r="E93" s="185">
        <v>37</v>
      </c>
      <c r="F93" s="186" t="s">
        <v>236</v>
      </c>
      <c r="G93" s="122" t="s">
        <v>82</v>
      </c>
      <c r="H93" s="186" t="s">
        <v>237</v>
      </c>
      <c r="I93" s="124" t="str">
        <f t="shared" si="4"/>
        <v>SG06370100</v>
      </c>
    </row>
    <row r="94" spans="1:9" s="96" customFormat="1" x14ac:dyDescent="0.35">
      <c r="A94" s="107"/>
      <c r="B94" s="114"/>
      <c r="C94" s="108" t="s">
        <v>179</v>
      </c>
      <c r="D94" s="109"/>
      <c r="E94" s="153">
        <v>41</v>
      </c>
      <c r="F94" s="126" t="s">
        <v>238</v>
      </c>
      <c r="G94" s="153" t="s">
        <v>82</v>
      </c>
      <c r="H94" s="126" t="s">
        <v>239</v>
      </c>
      <c r="I94" s="113" t="str">
        <f t="shared" si="4"/>
        <v>SG06410100</v>
      </c>
    </row>
    <row r="95" spans="1:9" s="96" customFormat="1" ht="15" thickBot="1" x14ac:dyDescent="0.4">
      <c r="A95" s="107"/>
      <c r="B95" s="114"/>
      <c r="C95" s="108" t="s">
        <v>179</v>
      </c>
      <c r="D95" s="109"/>
      <c r="E95" s="194">
        <v>41</v>
      </c>
      <c r="F95" s="126"/>
      <c r="G95" s="153" t="s">
        <v>103</v>
      </c>
      <c r="H95" s="126" t="s">
        <v>240</v>
      </c>
      <c r="I95" s="113" t="str">
        <f t="shared" si="4"/>
        <v>SG06410200</v>
      </c>
    </row>
    <row r="96" spans="1:9" s="96" customFormat="1" x14ac:dyDescent="0.35">
      <c r="A96" s="107" t="s">
        <v>80</v>
      </c>
      <c r="B96" s="114" t="s">
        <v>87</v>
      </c>
      <c r="C96" s="138" t="s">
        <v>181</v>
      </c>
      <c r="D96" s="139" t="s">
        <v>241</v>
      </c>
      <c r="E96" s="142">
        <v>10</v>
      </c>
      <c r="F96" s="141" t="s">
        <v>242</v>
      </c>
      <c r="G96" s="142" t="s">
        <v>82</v>
      </c>
      <c r="H96" s="141" t="s">
        <v>242</v>
      </c>
      <c r="I96" s="143" t="str">
        <f t="shared" si="4"/>
        <v>SG07100100</v>
      </c>
    </row>
    <row r="97" spans="1:9" s="96" customFormat="1" x14ac:dyDescent="0.35">
      <c r="A97" s="107" t="s">
        <v>80</v>
      </c>
      <c r="B97" s="114"/>
      <c r="C97" s="108" t="s">
        <v>181</v>
      </c>
      <c r="D97" s="109" t="s">
        <v>241</v>
      </c>
      <c r="E97" s="112">
        <v>20</v>
      </c>
      <c r="F97" s="111" t="s">
        <v>243</v>
      </c>
      <c r="G97" s="112" t="s">
        <v>82</v>
      </c>
      <c r="H97" s="111" t="s">
        <v>243</v>
      </c>
      <c r="I97" s="113" t="str">
        <f t="shared" si="4"/>
        <v>SG07200100</v>
      </c>
    </row>
    <row r="98" spans="1:9" s="96" customFormat="1" x14ac:dyDescent="0.35">
      <c r="A98" s="107" t="s">
        <v>80</v>
      </c>
      <c r="B98" s="114" t="s">
        <v>87</v>
      </c>
      <c r="C98" s="108" t="s">
        <v>181</v>
      </c>
      <c r="D98" s="109" t="s">
        <v>241</v>
      </c>
      <c r="E98" s="112">
        <v>30</v>
      </c>
      <c r="F98" s="111" t="s">
        <v>244</v>
      </c>
      <c r="G98" s="112" t="s">
        <v>82</v>
      </c>
      <c r="H98" s="111" t="s">
        <v>245</v>
      </c>
      <c r="I98" s="113" t="str">
        <f t="shared" si="4"/>
        <v>SG07300100</v>
      </c>
    </row>
    <row r="99" spans="1:9" s="96" customFormat="1" x14ac:dyDescent="0.35">
      <c r="A99" s="107" t="s">
        <v>80</v>
      </c>
      <c r="B99" s="114"/>
      <c r="C99" s="108" t="s">
        <v>181</v>
      </c>
      <c r="D99" s="109" t="s">
        <v>241</v>
      </c>
      <c r="E99" s="112">
        <v>40</v>
      </c>
      <c r="F99" s="111" t="s">
        <v>246</v>
      </c>
      <c r="G99" s="112" t="s">
        <v>82</v>
      </c>
      <c r="H99" s="111" t="s">
        <v>247</v>
      </c>
      <c r="I99" s="113" t="str">
        <f t="shared" si="4"/>
        <v>SG07400100</v>
      </c>
    </row>
    <row r="100" spans="1:9" s="96" customFormat="1" x14ac:dyDescent="0.35">
      <c r="A100" s="107" t="s">
        <v>80</v>
      </c>
      <c r="B100" s="114" t="s">
        <v>87</v>
      </c>
      <c r="C100" s="108" t="s">
        <v>181</v>
      </c>
      <c r="D100" s="109" t="s">
        <v>241</v>
      </c>
      <c r="E100" s="112">
        <v>50</v>
      </c>
      <c r="F100" s="111" t="s">
        <v>248</v>
      </c>
      <c r="G100" s="112" t="s">
        <v>82</v>
      </c>
      <c r="H100" s="111" t="s">
        <v>248</v>
      </c>
      <c r="I100" s="113" t="str">
        <f t="shared" si="4"/>
        <v>SG07500100</v>
      </c>
    </row>
    <row r="101" spans="1:9" s="96" customFormat="1" ht="15" thickBot="1" x14ac:dyDescent="0.4">
      <c r="A101" s="107" t="s">
        <v>80</v>
      </c>
      <c r="B101" s="114"/>
      <c r="C101" s="131" t="s">
        <v>181</v>
      </c>
      <c r="D101" s="132" t="s">
        <v>241</v>
      </c>
      <c r="E101" s="135">
        <v>60</v>
      </c>
      <c r="F101" s="136" t="s">
        <v>249</v>
      </c>
      <c r="G101" s="135" t="s">
        <v>82</v>
      </c>
      <c r="H101" s="136" t="s">
        <v>249</v>
      </c>
      <c r="I101" s="137" t="str">
        <f t="shared" si="4"/>
        <v>SG07600100</v>
      </c>
    </row>
    <row r="102" spans="1:9" s="96" customFormat="1" x14ac:dyDescent="0.35">
      <c r="A102" s="107" t="s">
        <v>80</v>
      </c>
      <c r="B102" s="114"/>
      <c r="C102" s="138" t="s">
        <v>192</v>
      </c>
      <c r="D102" s="139" t="s">
        <v>250</v>
      </c>
      <c r="E102" s="195">
        <v>10</v>
      </c>
      <c r="F102" s="196" t="s">
        <v>251</v>
      </c>
      <c r="G102" s="197" t="s">
        <v>82</v>
      </c>
      <c r="H102" s="146" t="s">
        <v>252</v>
      </c>
      <c r="I102" s="166" t="str">
        <f t="shared" si="4"/>
        <v>SG08100100</v>
      </c>
    </row>
    <row r="103" spans="1:9" s="96" customFormat="1" x14ac:dyDescent="0.35">
      <c r="A103" s="107" t="s">
        <v>80</v>
      </c>
      <c r="B103" s="114" t="s">
        <v>87</v>
      </c>
      <c r="C103" s="108" t="s">
        <v>192</v>
      </c>
      <c r="D103" s="109" t="s">
        <v>250</v>
      </c>
      <c r="E103" s="190">
        <v>10</v>
      </c>
      <c r="F103" s="130" t="s">
        <v>251</v>
      </c>
      <c r="G103" s="174" t="s">
        <v>103</v>
      </c>
      <c r="H103" s="111" t="s">
        <v>253</v>
      </c>
      <c r="I103" s="113" t="str">
        <f t="shared" si="4"/>
        <v>SG08100200</v>
      </c>
    </row>
    <row r="104" spans="1:9" s="96" customFormat="1" x14ac:dyDescent="0.35">
      <c r="A104" s="107" t="s">
        <v>80</v>
      </c>
      <c r="B104" s="114"/>
      <c r="C104" s="108" t="s">
        <v>192</v>
      </c>
      <c r="D104" s="109" t="s">
        <v>250</v>
      </c>
      <c r="E104" s="190">
        <v>10</v>
      </c>
      <c r="F104" s="130" t="s">
        <v>251</v>
      </c>
      <c r="G104" s="174" t="s">
        <v>105</v>
      </c>
      <c r="H104" s="111" t="s">
        <v>254</v>
      </c>
      <c r="I104" s="113" t="str">
        <f t="shared" si="4"/>
        <v>SG08100300</v>
      </c>
    </row>
    <row r="105" spans="1:9" s="96" customFormat="1" x14ac:dyDescent="0.35">
      <c r="A105" s="107" t="s">
        <v>80</v>
      </c>
      <c r="B105" s="114" t="s">
        <v>87</v>
      </c>
      <c r="C105" s="108" t="s">
        <v>192</v>
      </c>
      <c r="D105" s="109" t="s">
        <v>250</v>
      </c>
      <c r="E105" s="190">
        <v>10</v>
      </c>
      <c r="F105" s="130" t="s">
        <v>251</v>
      </c>
      <c r="G105" s="174" t="s">
        <v>107</v>
      </c>
      <c r="H105" s="111" t="s">
        <v>255</v>
      </c>
      <c r="I105" s="113" t="str">
        <f t="shared" si="4"/>
        <v>SG08100400</v>
      </c>
    </row>
    <row r="106" spans="1:9" s="96" customFormat="1" x14ac:dyDescent="0.35">
      <c r="A106" s="107" t="s">
        <v>80</v>
      </c>
      <c r="B106" s="114"/>
      <c r="C106" s="108" t="s">
        <v>192</v>
      </c>
      <c r="D106" s="109" t="s">
        <v>250</v>
      </c>
      <c r="E106" s="190">
        <v>10</v>
      </c>
      <c r="F106" s="130" t="s">
        <v>251</v>
      </c>
      <c r="G106" s="174" t="s">
        <v>109</v>
      </c>
      <c r="H106" s="111" t="s">
        <v>256</v>
      </c>
      <c r="I106" s="113" t="str">
        <f t="shared" si="4"/>
        <v>SG08100500</v>
      </c>
    </row>
    <row r="107" spans="1:9" s="96" customFormat="1" x14ac:dyDescent="0.35">
      <c r="A107" s="107" t="s">
        <v>80</v>
      </c>
      <c r="B107" s="114" t="s">
        <v>87</v>
      </c>
      <c r="C107" s="108" t="s">
        <v>192</v>
      </c>
      <c r="D107" s="109" t="s">
        <v>250</v>
      </c>
      <c r="E107" s="190">
        <v>10</v>
      </c>
      <c r="F107" s="130" t="s">
        <v>251</v>
      </c>
      <c r="G107" s="174" t="s">
        <v>179</v>
      </c>
      <c r="H107" s="111" t="s">
        <v>257</v>
      </c>
      <c r="I107" s="113" t="str">
        <f t="shared" si="4"/>
        <v>SG08100600</v>
      </c>
    </row>
    <row r="108" spans="1:9" s="96" customFormat="1" ht="17.25" customHeight="1" x14ac:dyDescent="0.35">
      <c r="A108" s="107" t="s">
        <v>80</v>
      </c>
      <c r="B108" s="114"/>
      <c r="C108" s="108" t="s">
        <v>192</v>
      </c>
      <c r="D108" s="109" t="s">
        <v>250</v>
      </c>
      <c r="E108" s="190">
        <v>10</v>
      </c>
      <c r="F108" s="130" t="s">
        <v>251</v>
      </c>
      <c r="G108" s="174" t="s">
        <v>181</v>
      </c>
      <c r="H108" s="111" t="s">
        <v>258</v>
      </c>
      <c r="I108" s="113" t="str">
        <f t="shared" si="4"/>
        <v>SG08100700</v>
      </c>
    </row>
    <row r="109" spans="1:9" s="96" customFormat="1" x14ac:dyDescent="0.35">
      <c r="A109" s="107" t="s">
        <v>80</v>
      </c>
      <c r="B109" s="114" t="s">
        <v>87</v>
      </c>
      <c r="C109" s="108" t="s">
        <v>192</v>
      </c>
      <c r="D109" s="109" t="s">
        <v>250</v>
      </c>
      <c r="E109" s="190">
        <v>10</v>
      </c>
      <c r="F109" s="130" t="s">
        <v>251</v>
      </c>
      <c r="G109" s="174" t="s">
        <v>192</v>
      </c>
      <c r="H109" s="111" t="s">
        <v>259</v>
      </c>
      <c r="I109" s="113" t="str">
        <f t="shared" si="4"/>
        <v>SG08100800</v>
      </c>
    </row>
    <row r="110" spans="1:9" s="96" customFormat="1" x14ac:dyDescent="0.35">
      <c r="A110" s="107" t="s">
        <v>80</v>
      </c>
      <c r="B110" s="114"/>
      <c r="C110" s="108" t="s">
        <v>192</v>
      </c>
      <c r="D110" s="109" t="s">
        <v>250</v>
      </c>
      <c r="E110" s="190">
        <v>10</v>
      </c>
      <c r="F110" s="130" t="s">
        <v>251</v>
      </c>
      <c r="G110" s="174" t="s">
        <v>260</v>
      </c>
      <c r="H110" s="111" t="s">
        <v>261</v>
      </c>
      <c r="I110" s="113" t="str">
        <f t="shared" si="4"/>
        <v>SG08100900</v>
      </c>
    </row>
    <row r="111" spans="1:9" s="96" customFormat="1" x14ac:dyDescent="0.35">
      <c r="A111" s="107" t="s">
        <v>80</v>
      </c>
      <c r="B111" s="114" t="s">
        <v>87</v>
      </c>
      <c r="C111" s="108" t="s">
        <v>192</v>
      </c>
      <c r="D111" s="109" t="s">
        <v>250</v>
      </c>
      <c r="E111" s="190">
        <v>10</v>
      </c>
      <c r="F111" s="130" t="s">
        <v>251</v>
      </c>
      <c r="G111" s="174" t="s">
        <v>262</v>
      </c>
      <c r="H111" s="111" t="s">
        <v>263</v>
      </c>
      <c r="I111" s="113" t="str">
        <f t="shared" si="4"/>
        <v>SG08101000</v>
      </c>
    </row>
    <row r="112" spans="1:9" s="96" customFormat="1" ht="15" customHeight="1" x14ac:dyDescent="0.35">
      <c r="A112" s="107" t="s">
        <v>80</v>
      </c>
      <c r="B112" s="114"/>
      <c r="C112" s="108" t="s">
        <v>192</v>
      </c>
      <c r="D112" s="109" t="s">
        <v>250</v>
      </c>
      <c r="E112" s="198">
        <v>20</v>
      </c>
      <c r="F112" s="199" t="s">
        <v>264</v>
      </c>
      <c r="G112" s="177" t="s">
        <v>82</v>
      </c>
      <c r="H112" s="200" t="s">
        <v>265</v>
      </c>
      <c r="I112" s="178" t="str">
        <f t="shared" si="4"/>
        <v>SG08200100</v>
      </c>
    </row>
    <row r="113" spans="1:9" s="96" customFormat="1" x14ac:dyDescent="0.35">
      <c r="A113" s="107" t="s">
        <v>80</v>
      </c>
      <c r="B113" s="114" t="s">
        <v>87</v>
      </c>
      <c r="C113" s="108" t="s">
        <v>192</v>
      </c>
      <c r="D113" s="109" t="s">
        <v>250</v>
      </c>
      <c r="E113" s="190">
        <v>20</v>
      </c>
      <c r="F113" s="130" t="s">
        <v>264</v>
      </c>
      <c r="G113" s="174" t="s">
        <v>103</v>
      </c>
      <c r="H113" s="111" t="s">
        <v>266</v>
      </c>
      <c r="I113" s="113" t="str">
        <f t="shared" si="4"/>
        <v>SG08200200</v>
      </c>
    </row>
    <row r="114" spans="1:9" s="96" customFormat="1" x14ac:dyDescent="0.35">
      <c r="A114" s="107" t="s">
        <v>80</v>
      </c>
      <c r="B114" s="114"/>
      <c r="C114" s="108" t="s">
        <v>192</v>
      </c>
      <c r="D114" s="109" t="s">
        <v>250</v>
      </c>
      <c r="E114" s="190">
        <v>20</v>
      </c>
      <c r="F114" s="130" t="s">
        <v>264</v>
      </c>
      <c r="G114" s="174" t="s">
        <v>105</v>
      </c>
      <c r="H114" s="111" t="s">
        <v>267</v>
      </c>
      <c r="I114" s="113" t="str">
        <f t="shared" si="4"/>
        <v>SG08200300</v>
      </c>
    </row>
    <row r="115" spans="1:9" s="96" customFormat="1" x14ac:dyDescent="0.35">
      <c r="A115" s="107" t="s">
        <v>80</v>
      </c>
      <c r="B115" s="114" t="s">
        <v>87</v>
      </c>
      <c r="C115" s="108" t="s">
        <v>192</v>
      </c>
      <c r="D115" s="109" t="s">
        <v>250</v>
      </c>
      <c r="E115" s="190">
        <v>20</v>
      </c>
      <c r="F115" s="130" t="s">
        <v>264</v>
      </c>
      <c r="G115" s="174" t="s">
        <v>107</v>
      </c>
      <c r="H115" s="111" t="s">
        <v>268</v>
      </c>
      <c r="I115" s="113" t="str">
        <f t="shared" si="4"/>
        <v>SG08200400</v>
      </c>
    </row>
    <row r="116" spans="1:9" s="96" customFormat="1" x14ac:dyDescent="0.35">
      <c r="A116" s="107" t="s">
        <v>80</v>
      </c>
      <c r="B116" s="114"/>
      <c r="C116" s="108" t="s">
        <v>192</v>
      </c>
      <c r="D116" s="109" t="s">
        <v>250</v>
      </c>
      <c r="E116" s="190">
        <v>20</v>
      </c>
      <c r="F116" s="130" t="s">
        <v>264</v>
      </c>
      <c r="G116" s="174" t="s">
        <v>109</v>
      </c>
      <c r="H116" s="111" t="s">
        <v>269</v>
      </c>
      <c r="I116" s="113" t="str">
        <f t="shared" si="4"/>
        <v>SG08200500</v>
      </c>
    </row>
    <row r="117" spans="1:9" s="96" customFormat="1" x14ac:dyDescent="0.35">
      <c r="A117" s="107" t="s">
        <v>80</v>
      </c>
      <c r="B117" s="114" t="s">
        <v>87</v>
      </c>
      <c r="C117" s="108" t="s">
        <v>192</v>
      </c>
      <c r="D117" s="109" t="s">
        <v>250</v>
      </c>
      <c r="E117" s="198">
        <v>30</v>
      </c>
      <c r="F117" s="199" t="s">
        <v>270</v>
      </c>
      <c r="G117" s="177" t="s">
        <v>82</v>
      </c>
      <c r="H117" s="200" t="s">
        <v>271</v>
      </c>
      <c r="I117" s="178" t="str">
        <f t="shared" si="4"/>
        <v>SG08300100</v>
      </c>
    </row>
    <row r="118" spans="1:9" s="96" customFormat="1" x14ac:dyDescent="0.35">
      <c r="A118" s="107" t="s">
        <v>80</v>
      </c>
      <c r="B118" s="114"/>
      <c r="C118" s="108" t="s">
        <v>192</v>
      </c>
      <c r="D118" s="109" t="s">
        <v>250</v>
      </c>
      <c r="E118" s="190">
        <v>30</v>
      </c>
      <c r="F118" s="130" t="s">
        <v>270</v>
      </c>
      <c r="G118" s="173" t="s">
        <v>103</v>
      </c>
      <c r="H118" s="201" t="s">
        <v>272</v>
      </c>
      <c r="I118" s="163" t="str">
        <f t="shared" si="4"/>
        <v>SG08300200</v>
      </c>
    </row>
    <row r="119" spans="1:9" s="96" customFormat="1" x14ac:dyDescent="0.35">
      <c r="A119" s="107" t="s">
        <v>80</v>
      </c>
      <c r="B119" s="114" t="s">
        <v>87</v>
      </c>
      <c r="C119" s="108" t="s">
        <v>192</v>
      </c>
      <c r="D119" s="109" t="s">
        <v>250</v>
      </c>
      <c r="E119" s="190">
        <v>30</v>
      </c>
      <c r="F119" s="130" t="s">
        <v>270</v>
      </c>
      <c r="G119" s="173" t="s">
        <v>105</v>
      </c>
      <c r="H119" s="152" t="s">
        <v>273</v>
      </c>
      <c r="I119" s="163" t="str">
        <f t="shared" si="4"/>
        <v>SG08300300</v>
      </c>
    </row>
    <row r="120" spans="1:9" s="96" customFormat="1" x14ac:dyDescent="0.35">
      <c r="A120" s="107" t="s">
        <v>80</v>
      </c>
      <c r="B120" s="114"/>
      <c r="C120" s="108" t="s">
        <v>192</v>
      </c>
      <c r="D120" s="109" t="s">
        <v>250</v>
      </c>
      <c r="E120" s="190">
        <v>30</v>
      </c>
      <c r="F120" s="130" t="s">
        <v>270</v>
      </c>
      <c r="G120" s="173" t="s">
        <v>107</v>
      </c>
      <c r="H120" s="152" t="s">
        <v>274</v>
      </c>
      <c r="I120" s="163" t="str">
        <f t="shared" si="4"/>
        <v>SG08300400</v>
      </c>
    </row>
    <row r="121" spans="1:9" s="96" customFormat="1" x14ac:dyDescent="0.35">
      <c r="A121" s="107" t="s">
        <v>80</v>
      </c>
      <c r="B121" s="114" t="s">
        <v>87</v>
      </c>
      <c r="C121" s="108" t="s">
        <v>192</v>
      </c>
      <c r="D121" s="109" t="s">
        <v>250</v>
      </c>
      <c r="E121" s="190">
        <v>30</v>
      </c>
      <c r="F121" s="130" t="s">
        <v>270</v>
      </c>
      <c r="G121" s="173" t="s">
        <v>109</v>
      </c>
      <c r="H121" s="152" t="s">
        <v>275</v>
      </c>
      <c r="I121" s="163" t="str">
        <f t="shared" si="4"/>
        <v>SG08300500</v>
      </c>
    </row>
    <row r="122" spans="1:9" s="96" customFormat="1" ht="15" customHeight="1" x14ac:dyDescent="0.35">
      <c r="A122" s="107" t="s">
        <v>80</v>
      </c>
      <c r="B122" s="114"/>
      <c r="C122" s="108" t="s">
        <v>192</v>
      </c>
      <c r="D122" s="109" t="s">
        <v>250</v>
      </c>
      <c r="E122" s="190">
        <v>30</v>
      </c>
      <c r="F122" s="130" t="s">
        <v>270</v>
      </c>
      <c r="G122" s="144" t="s">
        <v>179</v>
      </c>
      <c r="H122" s="202" t="s">
        <v>276</v>
      </c>
      <c r="I122" s="113" t="str">
        <f t="shared" si="4"/>
        <v>SG08300600</v>
      </c>
    </row>
    <row r="123" spans="1:9" s="96" customFormat="1" x14ac:dyDescent="0.35">
      <c r="A123" s="107" t="s">
        <v>80</v>
      </c>
      <c r="B123" s="114" t="s">
        <v>87</v>
      </c>
      <c r="C123" s="108" t="s">
        <v>192</v>
      </c>
      <c r="D123" s="109" t="s">
        <v>250</v>
      </c>
      <c r="E123" s="190">
        <v>30</v>
      </c>
      <c r="F123" s="130" t="s">
        <v>270</v>
      </c>
      <c r="G123" s="144" t="s">
        <v>181</v>
      </c>
      <c r="H123" s="202" t="s">
        <v>277</v>
      </c>
      <c r="I123" s="113" t="str">
        <f t="shared" si="4"/>
        <v>SG08300700</v>
      </c>
    </row>
    <row r="124" spans="1:9" s="96" customFormat="1" x14ac:dyDescent="0.35">
      <c r="A124" s="107" t="s">
        <v>80</v>
      </c>
      <c r="B124" s="114"/>
      <c r="C124" s="108" t="s">
        <v>192</v>
      </c>
      <c r="D124" s="109" t="s">
        <v>250</v>
      </c>
      <c r="E124" s="190">
        <v>30</v>
      </c>
      <c r="F124" s="130" t="s">
        <v>270</v>
      </c>
      <c r="G124" s="144" t="s">
        <v>192</v>
      </c>
      <c r="H124" s="202" t="s">
        <v>278</v>
      </c>
      <c r="I124" s="113" t="str">
        <f t="shared" si="4"/>
        <v>SG08300800</v>
      </c>
    </row>
    <row r="125" spans="1:9" s="96" customFormat="1" x14ac:dyDescent="0.35">
      <c r="A125" s="107" t="s">
        <v>80</v>
      </c>
      <c r="B125" s="114" t="s">
        <v>87</v>
      </c>
      <c r="C125" s="108" t="s">
        <v>192</v>
      </c>
      <c r="D125" s="109" t="s">
        <v>250</v>
      </c>
      <c r="E125" s="198">
        <v>40</v>
      </c>
      <c r="F125" s="199" t="s">
        <v>279</v>
      </c>
      <c r="G125" s="177" t="s">
        <v>82</v>
      </c>
      <c r="H125" s="200" t="s">
        <v>280</v>
      </c>
      <c r="I125" s="178" t="str">
        <f t="shared" si="4"/>
        <v>SG08400100</v>
      </c>
    </row>
    <row r="126" spans="1:9" s="96" customFormat="1" x14ac:dyDescent="0.35">
      <c r="A126" s="107" t="s">
        <v>80</v>
      </c>
      <c r="B126" s="114"/>
      <c r="C126" s="108" t="s">
        <v>192</v>
      </c>
      <c r="D126" s="109" t="s">
        <v>250</v>
      </c>
      <c r="E126" s="190">
        <v>40</v>
      </c>
      <c r="F126" s="130" t="s">
        <v>279</v>
      </c>
      <c r="G126" s="174" t="s">
        <v>103</v>
      </c>
      <c r="H126" s="111" t="s">
        <v>281</v>
      </c>
      <c r="I126" s="113" t="str">
        <f t="shared" si="4"/>
        <v>SG08400200</v>
      </c>
    </row>
    <row r="127" spans="1:9" s="96" customFormat="1" x14ac:dyDescent="0.35">
      <c r="A127" s="107" t="s">
        <v>80</v>
      </c>
      <c r="B127" s="114" t="s">
        <v>87</v>
      </c>
      <c r="C127" s="108" t="s">
        <v>192</v>
      </c>
      <c r="D127" s="109" t="s">
        <v>250</v>
      </c>
      <c r="E127" s="190">
        <v>40</v>
      </c>
      <c r="F127" s="130" t="s">
        <v>279</v>
      </c>
      <c r="G127" s="174" t="s">
        <v>105</v>
      </c>
      <c r="H127" s="111" t="s">
        <v>282</v>
      </c>
      <c r="I127" s="113" t="str">
        <f t="shared" si="4"/>
        <v>SG08400300</v>
      </c>
    </row>
    <row r="128" spans="1:9" s="96" customFormat="1" x14ac:dyDescent="0.35">
      <c r="A128" s="107" t="s">
        <v>80</v>
      </c>
      <c r="B128" s="114"/>
      <c r="C128" s="108" t="s">
        <v>192</v>
      </c>
      <c r="D128" s="109" t="s">
        <v>250</v>
      </c>
      <c r="E128" s="190">
        <v>40</v>
      </c>
      <c r="F128" s="130" t="s">
        <v>279</v>
      </c>
      <c r="G128" s="174" t="s">
        <v>107</v>
      </c>
      <c r="H128" s="111" t="s">
        <v>283</v>
      </c>
      <c r="I128" s="113" t="str">
        <f t="shared" si="4"/>
        <v>SG08400400</v>
      </c>
    </row>
    <row r="129" spans="1:9" s="96" customFormat="1" x14ac:dyDescent="0.35">
      <c r="A129" s="107" t="s">
        <v>80</v>
      </c>
      <c r="B129" s="114" t="s">
        <v>87</v>
      </c>
      <c r="C129" s="108" t="s">
        <v>192</v>
      </c>
      <c r="D129" s="109" t="s">
        <v>250</v>
      </c>
      <c r="E129" s="190">
        <v>40</v>
      </c>
      <c r="F129" s="130" t="s">
        <v>279</v>
      </c>
      <c r="G129" s="174" t="s">
        <v>109</v>
      </c>
      <c r="H129" s="111" t="s">
        <v>284</v>
      </c>
      <c r="I129" s="113" t="str">
        <f t="shared" si="4"/>
        <v>SG08400500</v>
      </c>
    </row>
    <row r="130" spans="1:9" s="96" customFormat="1" x14ac:dyDescent="0.35">
      <c r="A130" s="107" t="s">
        <v>80</v>
      </c>
      <c r="B130" s="114"/>
      <c r="C130" s="108" t="s">
        <v>192</v>
      </c>
      <c r="D130" s="109" t="s">
        <v>250</v>
      </c>
      <c r="E130" s="190">
        <v>40</v>
      </c>
      <c r="F130" s="130" t="s">
        <v>279</v>
      </c>
      <c r="G130" s="174" t="s">
        <v>179</v>
      </c>
      <c r="H130" s="111" t="s">
        <v>285</v>
      </c>
      <c r="I130" s="113" t="str">
        <f t="shared" si="4"/>
        <v>SG08400600</v>
      </c>
    </row>
    <row r="131" spans="1:9" s="96" customFormat="1" x14ac:dyDescent="0.35">
      <c r="A131" s="107" t="s">
        <v>80</v>
      </c>
      <c r="B131" s="114" t="s">
        <v>87</v>
      </c>
      <c r="C131" s="108" t="s">
        <v>192</v>
      </c>
      <c r="D131" s="109" t="s">
        <v>250</v>
      </c>
      <c r="E131" s="190">
        <v>40</v>
      </c>
      <c r="F131" s="130" t="s">
        <v>279</v>
      </c>
      <c r="G131" s="174" t="s">
        <v>181</v>
      </c>
      <c r="H131" s="111" t="s">
        <v>286</v>
      </c>
      <c r="I131" s="113" t="str">
        <f t="shared" si="4"/>
        <v>SG08400700</v>
      </c>
    </row>
    <row r="132" spans="1:9" s="96" customFormat="1" x14ac:dyDescent="0.35">
      <c r="A132" s="107" t="s">
        <v>80</v>
      </c>
      <c r="B132" s="114"/>
      <c r="C132" s="108" t="s">
        <v>192</v>
      </c>
      <c r="D132" s="109" t="s">
        <v>250</v>
      </c>
      <c r="E132" s="190">
        <v>40</v>
      </c>
      <c r="F132" s="130" t="s">
        <v>279</v>
      </c>
      <c r="G132" s="174" t="s">
        <v>192</v>
      </c>
      <c r="H132" s="111" t="s">
        <v>287</v>
      </c>
      <c r="I132" s="113" t="str">
        <f t="shared" si="4"/>
        <v>SG08400800</v>
      </c>
    </row>
    <row r="133" spans="1:9" s="96" customFormat="1" x14ac:dyDescent="0.35">
      <c r="A133" s="107" t="s">
        <v>80</v>
      </c>
      <c r="B133" s="114" t="s">
        <v>87</v>
      </c>
      <c r="C133" s="108" t="s">
        <v>192</v>
      </c>
      <c r="D133" s="109" t="s">
        <v>250</v>
      </c>
      <c r="E133" s="190">
        <v>40</v>
      </c>
      <c r="F133" s="130" t="s">
        <v>279</v>
      </c>
      <c r="G133" s="174" t="s">
        <v>260</v>
      </c>
      <c r="H133" s="111" t="s">
        <v>288</v>
      </c>
      <c r="I133" s="113" t="str">
        <f t="shared" si="4"/>
        <v>SG08400900</v>
      </c>
    </row>
    <row r="134" spans="1:9" s="96" customFormat="1" ht="15" thickBot="1" x14ac:dyDescent="0.4">
      <c r="A134" s="107" t="s">
        <v>80</v>
      </c>
      <c r="B134" s="114"/>
      <c r="C134" s="131" t="s">
        <v>192</v>
      </c>
      <c r="D134" s="132" t="s">
        <v>250</v>
      </c>
      <c r="E134" s="203">
        <v>40</v>
      </c>
      <c r="F134" s="134" t="s">
        <v>279</v>
      </c>
      <c r="G134" s="204">
        <v>10</v>
      </c>
      <c r="H134" s="205" t="s">
        <v>289</v>
      </c>
      <c r="I134" s="206" t="str">
        <f t="shared" si="4"/>
        <v>SG08401000</v>
      </c>
    </row>
    <row r="135" spans="1:9" s="96" customFormat="1" x14ac:dyDescent="0.35">
      <c r="A135" s="107" t="s">
        <v>80</v>
      </c>
      <c r="B135" s="114"/>
      <c r="C135" s="138" t="s">
        <v>260</v>
      </c>
      <c r="D135" s="139" t="s">
        <v>290</v>
      </c>
      <c r="E135" s="195">
        <v>10</v>
      </c>
      <c r="F135" s="196" t="s">
        <v>291</v>
      </c>
      <c r="G135" s="184" t="s">
        <v>82</v>
      </c>
      <c r="H135" s="141" t="s">
        <v>292</v>
      </c>
      <c r="I135" s="143" t="str">
        <f t="shared" si="4"/>
        <v>SG09100100</v>
      </c>
    </row>
    <row r="136" spans="1:9" s="96" customFormat="1" x14ac:dyDescent="0.35">
      <c r="A136" s="107" t="s">
        <v>80</v>
      </c>
      <c r="B136" s="114" t="s">
        <v>87</v>
      </c>
      <c r="C136" s="108" t="s">
        <v>260</v>
      </c>
      <c r="D136" s="109" t="s">
        <v>290</v>
      </c>
      <c r="E136" s="190">
        <v>10</v>
      </c>
      <c r="F136" s="130" t="s">
        <v>291</v>
      </c>
      <c r="G136" s="174" t="s">
        <v>103</v>
      </c>
      <c r="H136" s="111" t="s">
        <v>293</v>
      </c>
      <c r="I136" s="113" t="str">
        <f t="shared" si="4"/>
        <v>SG09100200</v>
      </c>
    </row>
    <row r="137" spans="1:9" s="96" customFormat="1" x14ac:dyDescent="0.35">
      <c r="A137" s="107" t="s">
        <v>80</v>
      </c>
      <c r="B137" s="114"/>
      <c r="C137" s="108" t="s">
        <v>260</v>
      </c>
      <c r="D137" s="109" t="s">
        <v>290</v>
      </c>
      <c r="E137" s="169">
        <v>20</v>
      </c>
      <c r="F137" s="170" t="s">
        <v>294</v>
      </c>
      <c r="G137" s="174" t="s">
        <v>82</v>
      </c>
      <c r="H137" s="111" t="s">
        <v>295</v>
      </c>
      <c r="I137" s="113" t="str">
        <f t="shared" si="4"/>
        <v>SG09200100</v>
      </c>
    </row>
    <row r="138" spans="1:9" s="96" customFormat="1" x14ac:dyDescent="0.35">
      <c r="A138" s="107" t="s">
        <v>80</v>
      </c>
      <c r="B138" s="114" t="s">
        <v>87</v>
      </c>
      <c r="C138" s="108" t="s">
        <v>260</v>
      </c>
      <c r="D138" s="109" t="s">
        <v>290</v>
      </c>
      <c r="E138" s="171">
        <v>20</v>
      </c>
      <c r="F138" s="172" t="s">
        <v>294</v>
      </c>
      <c r="G138" s="174" t="s">
        <v>103</v>
      </c>
      <c r="H138" s="111" t="s">
        <v>296</v>
      </c>
      <c r="I138" s="113" t="str">
        <f t="shared" si="4"/>
        <v>SG09200200</v>
      </c>
    </row>
    <row r="139" spans="1:9" s="96" customFormat="1" x14ac:dyDescent="0.35">
      <c r="A139" s="107" t="s">
        <v>80</v>
      </c>
      <c r="B139" s="114"/>
      <c r="C139" s="108" t="s">
        <v>260</v>
      </c>
      <c r="D139" s="109" t="s">
        <v>290</v>
      </c>
      <c r="E139" s="112">
        <v>30</v>
      </c>
      <c r="F139" s="111" t="s">
        <v>297</v>
      </c>
      <c r="G139" s="174" t="s">
        <v>82</v>
      </c>
      <c r="H139" s="111" t="s">
        <v>298</v>
      </c>
      <c r="I139" s="113" t="str">
        <f t="shared" si="4"/>
        <v>SG09300100</v>
      </c>
    </row>
    <row r="140" spans="1:9" s="96" customFormat="1" ht="15" thickBot="1" x14ac:dyDescent="0.4">
      <c r="A140" s="107" t="s">
        <v>80</v>
      </c>
      <c r="B140" s="114" t="s">
        <v>87</v>
      </c>
      <c r="C140" s="131" t="s">
        <v>260</v>
      </c>
      <c r="D140" s="132" t="s">
        <v>290</v>
      </c>
      <c r="E140" s="135">
        <v>40</v>
      </c>
      <c r="F140" s="136" t="s">
        <v>299</v>
      </c>
      <c r="G140" s="182" t="s">
        <v>82</v>
      </c>
      <c r="H140" s="136" t="s">
        <v>300</v>
      </c>
      <c r="I140" s="137" t="str">
        <f t="shared" ref="I140:I152" si="5">$A$4&amp;C140&amp;E140&amp;G140&amp;"00"</f>
        <v>SG09400100</v>
      </c>
    </row>
    <row r="141" spans="1:9" s="96" customFormat="1" x14ac:dyDescent="0.35">
      <c r="A141" s="107" t="s">
        <v>80</v>
      </c>
      <c r="B141" s="114" t="s">
        <v>87</v>
      </c>
      <c r="C141" s="138">
        <v>10</v>
      </c>
      <c r="D141" s="139" t="s">
        <v>301</v>
      </c>
      <c r="E141" s="195">
        <v>10</v>
      </c>
      <c r="F141" s="196" t="s">
        <v>302</v>
      </c>
      <c r="G141" s="184" t="s">
        <v>82</v>
      </c>
      <c r="H141" s="141" t="s">
        <v>303</v>
      </c>
      <c r="I141" s="143" t="str">
        <f t="shared" si="5"/>
        <v>SG10100100</v>
      </c>
    </row>
    <row r="142" spans="1:9" s="96" customFormat="1" ht="15" customHeight="1" x14ac:dyDescent="0.35">
      <c r="A142" s="107" t="s">
        <v>80</v>
      </c>
      <c r="B142" s="114"/>
      <c r="C142" s="108">
        <v>10</v>
      </c>
      <c r="D142" s="109" t="s">
        <v>301</v>
      </c>
      <c r="E142" s="190">
        <v>10</v>
      </c>
      <c r="F142" s="130" t="s">
        <v>302</v>
      </c>
      <c r="G142" s="174" t="s">
        <v>103</v>
      </c>
      <c r="H142" s="111" t="s">
        <v>304</v>
      </c>
      <c r="I142" s="113" t="str">
        <f t="shared" si="5"/>
        <v>SG10100200</v>
      </c>
    </row>
    <row r="143" spans="1:9" s="96" customFormat="1" x14ac:dyDescent="0.35">
      <c r="A143" s="107" t="s">
        <v>80</v>
      </c>
      <c r="B143" s="114" t="s">
        <v>87</v>
      </c>
      <c r="C143" s="108">
        <v>10</v>
      </c>
      <c r="D143" s="109" t="s">
        <v>301</v>
      </c>
      <c r="E143" s="190">
        <v>10</v>
      </c>
      <c r="F143" s="130" t="s">
        <v>302</v>
      </c>
      <c r="G143" s="174" t="s">
        <v>105</v>
      </c>
      <c r="H143" s="111" t="s">
        <v>305</v>
      </c>
      <c r="I143" s="113" t="str">
        <f t="shared" si="5"/>
        <v>SG10100300</v>
      </c>
    </row>
    <row r="144" spans="1:9" s="96" customFormat="1" x14ac:dyDescent="0.35">
      <c r="A144" s="107" t="s">
        <v>80</v>
      </c>
      <c r="B144" s="114"/>
      <c r="C144" s="108">
        <v>10</v>
      </c>
      <c r="D144" s="109" t="s">
        <v>301</v>
      </c>
      <c r="E144" s="207">
        <v>10</v>
      </c>
      <c r="F144" s="208" t="s">
        <v>302</v>
      </c>
      <c r="G144" s="209" t="s">
        <v>107</v>
      </c>
      <c r="H144" s="186" t="s">
        <v>306</v>
      </c>
      <c r="I144" s="124" t="str">
        <f t="shared" si="5"/>
        <v>SG10100400</v>
      </c>
    </row>
    <row r="145" spans="1:9" s="96" customFormat="1" x14ac:dyDescent="0.35">
      <c r="A145" s="107" t="s">
        <v>80</v>
      </c>
      <c r="B145" s="114" t="s">
        <v>87</v>
      </c>
      <c r="C145" s="108">
        <v>10</v>
      </c>
      <c r="D145" s="109" t="s">
        <v>301</v>
      </c>
      <c r="E145" s="198">
        <v>20</v>
      </c>
      <c r="F145" s="199" t="s">
        <v>307</v>
      </c>
      <c r="G145" s="177" t="s">
        <v>82</v>
      </c>
      <c r="H145" s="200" t="s">
        <v>308</v>
      </c>
      <c r="I145" s="178" t="str">
        <f t="shared" si="5"/>
        <v>SG10200100</v>
      </c>
    </row>
    <row r="146" spans="1:9" s="96" customFormat="1" x14ac:dyDescent="0.35">
      <c r="A146" s="107" t="s">
        <v>80</v>
      </c>
      <c r="B146" s="114"/>
      <c r="C146" s="108">
        <v>10</v>
      </c>
      <c r="D146" s="109" t="s">
        <v>301</v>
      </c>
      <c r="E146" s="190">
        <v>20</v>
      </c>
      <c r="F146" s="130" t="s">
        <v>307</v>
      </c>
      <c r="G146" s="174" t="s">
        <v>103</v>
      </c>
      <c r="H146" s="111" t="s">
        <v>309</v>
      </c>
      <c r="I146" s="113" t="str">
        <f t="shared" si="5"/>
        <v>SG10200200</v>
      </c>
    </row>
    <row r="147" spans="1:9" s="96" customFormat="1" ht="15" customHeight="1" x14ac:dyDescent="0.35">
      <c r="A147" s="107" t="s">
        <v>80</v>
      </c>
      <c r="B147" s="114" t="s">
        <v>87</v>
      </c>
      <c r="C147" s="108">
        <v>10</v>
      </c>
      <c r="D147" s="109" t="s">
        <v>301</v>
      </c>
      <c r="E147" s="190">
        <v>20</v>
      </c>
      <c r="F147" s="130" t="s">
        <v>307</v>
      </c>
      <c r="G147" s="174" t="s">
        <v>105</v>
      </c>
      <c r="H147" s="111" t="s">
        <v>310</v>
      </c>
      <c r="I147" s="113" t="str">
        <f t="shared" si="5"/>
        <v>SG10200300</v>
      </c>
    </row>
    <row r="148" spans="1:9" s="96" customFormat="1" x14ac:dyDescent="0.35">
      <c r="A148" s="107" t="s">
        <v>80</v>
      </c>
      <c r="B148" s="114"/>
      <c r="C148" s="108">
        <v>10</v>
      </c>
      <c r="D148" s="109" t="s">
        <v>301</v>
      </c>
      <c r="E148" s="190">
        <v>20</v>
      </c>
      <c r="F148" s="130" t="s">
        <v>307</v>
      </c>
      <c r="G148" s="174" t="s">
        <v>107</v>
      </c>
      <c r="H148" s="111" t="s">
        <v>311</v>
      </c>
      <c r="I148" s="113" t="str">
        <f t="shared" si="5"/>
        <v>SG10200400</v>
      </c>
    </row>
    <row r="149" spans="1:9" s="96" customFormat="1" x14ac:dyDescent="0.35">
      <c r="A149" s="107" t="s">
        <v>80</v>
      </c>
      <c r="B149" s="114" t="s">
        <v>87</v>
      </c>
      <c r="C149" s="108">
        <v>10</v>
      </c>
      <c r="D149" s="109" t="s">
        <v>301</v>
      </c>
      <c r="E149" s="190">
        <v>20</v>
      </c>
      <c r="F149" s="130" t="s">
        <v>307</v>
      </c>
      <c r="G149" s="174" t="s">
        <v>109</v>
      </c>
      <c r="H149" s="111" t="s">
        <v>312</v>
      </c>
      <c r="I149" s="113" t="str">
        <f t="shared" si="5"/>
        <v>SG10200500</v>
      </c>
    </row>
    <row r="150" spans="1:9" s="96" customFormat="1" x14ac:dyDescent="0.35">
      <c r="A150" s="107" t="s">
        <v>80</v>
      </c>
      <c r="B150" s="114"/>
      <c r="C150" s="108">
        <v>10</v>
      </c>
      <c r="D150" s="109" t="s">
        <v>301</v>
      </c>
      <c r="E150" s="190">
        <v>20</v>
      </c>
      <c r="F150" s="130" t="s">
        <v>307</v>
      </c>
      <c r="G150" s="210" t="s">
        <v>179</v>
      </c>
      <c r="H150" s="126" t="s">
        <v>313</v>
      </c>
      <c r="I150" s="154" t="str">
        <f t="shared" si="5"/>
        <v>SG10200600</v>
      </c>
    </row>
    <row r="151" spans="1:9" s="96" customFormat="1" x14ac:dyDescent="0.35">
      <c r="A151" s="107" t="s">
        <v>80</v>
      </c>
      <c r="B151" s="114" t="s">
        <v>87</v>
      </c>
      <c r="C151" s="108">
        <v>10</v>
      </c>
      <c r="D151" s="109" t="s">
        <v>301</v>
      </c>
      <c r="E151" s="198">
        <v>30</v>
      </c>
      <c r="F151" s="199" t="s">
        <v>314</v>
      </c>
      <c r="G151" s="177" t="s">
        <v>82</v>
      </c>
      <c r="H151" s="211" t="s">
        <v>315</v>
      </c>
      <c r="I151" s="178" t="str">
        <f t="shared" si="5"/>
        <v>SG10300100</v>
      </c>
    </row>
    <row r="152" spans="1:9" s="96" customFormat="1" x14ac:dyDescent="0.35">
      <c r="A152" s="107" t="s">
        <v>80</v>
      </c>
      <c r="B152" s="114"/>
      <c r="C152" s="108">
        <v>10</v>
      </c>
      <c r="D152" s="109" t="s">
        <v>301</v>
      </c>
      <c r="E152" s="171">
        <v>30</v>
      </c>
      <c r="F152" s="172" t="s">
        <v>314</v>
      </c>
      <c r="G152" s="112" t="s">
        <v>103</v>
      </c>
      <c r="H152" s="186" t="s">
        <v>316</v>
      </c>
      <c r="I152" s="124" t="str">
        <f t="shared" si="5"/>
        <v>SG10300200</v>
      </c>
    </row>
    <row r="153" spans="1:9" s="96" customFormat="1" x14ac:dyDescent="0.35">
      <c r="A153" s="107" t="s">
        <v>80</v>
      </c>
      <c r="B153" s="114" t="s">
        <v>87</v>
      </c>
      <c r="C153" s="108">
        <v>10</v>
      </c>
      <c r="D153" s="109" t="s">
        <v>301</v>
      </c>
      <c r="E153" s="212">
        <v>40</v>
      </c>
      <c r="F153" s="176" t="s">
        <v>317</v>
      </c>
      <c r="G153" s="213"/>
      <c r="H153" s="214"/>
      <c r="I153" s="106"/>
    </row>
    <row r="154" spans="1:9" s="96" customFormat="1" ht="15" customHeight="1" x14ac:dyDescent="0.35">
      <c r="A154" s="107" t="s">
        <v>80</v>
      </c>
      <c r="B154" s="114"/>
      <c r="C154" s="108">
        <v>10</v>
      </c>
      <c r="D154" s="109" t="s">
        <v>301</v>
      </c>
      <c r="E154" s="179">
        <v>41</v>
      </c>
      <c r="F154" s="170" t="s">
        <v>318</v>
      </c>
      <c r="G154" s="174" t="s">
        <v>82</v>
      </c>
      <c r="H154" s="111" t="s">
        <v>319</v>
      </c>
      <c r="I154" s="113" t="str">
        <f t="shared" ref="I154:I160" si="6">$A$4&amp;C154&amp;E154&amp;G154&amp;"00"</f>
        <v>SG10410100</v>
      </c>
    </row>
    <row r="155" spans="1:9" s="96" customFormat="1" x14ac:dyDescent="0.35">
      <c r="A155" s="107" t="s">
        <v>80</v>
      </c>
      <c r="B155" s="114" t="s">
        <v>87</v>
      </c>
      <c r="C155" s="108">
        <v>10</v>
      </c>
      <c r="D155" s="109" t="s">
        <v>301</v>
      </c>
      <c r="E155" s="215">
        <v>41</v>
      </c>
      <c r="F155" s="130" t="s">
        <v>318</v>
      </c>
      <c r="G155" s="112" t="s">
        <v>103</v>
      </c>
      <c r="H155" s="111" t="s">
        <v>320</v>
      </c>
      <c r="I155" s="113" t="str">
        <f t="shared" si="6"/>
        <v>SG10410200</v>
      </c>
    </row>
    <row r="156" spans="1:9" s="96" customFormat="1" ht="15" customHeight="1" x14ac:dyDescent="0.35">
      <c r="A156" s="107" t="s">
        <v>80</v>
      </c>
      <c r="B156" s="114"/>
      <c r="C156" s="108">
        <v>10</v>
      </c>
      <c r="D156" s="109" t="s">
        <v>301</v>
      </c>
      <c r="E156" s="215">
        <v>41</v>
      </c>
      <c r="F156" s="130" t="s">
        <v>318</v>
      </c>
      <c r="G156" s="112" t="s">
        <v>105</v>
      </c>
      <c r="H156" s="111" t="s">
        <v>321</v>
      </c>
      <c r="I156" s="113" t="str">
        <f t="shared" si="6"/>
        <v>SG10410300</v>
      </c>
    </row>
    <row r="157" spans="1:9" s="96" customFormat="1" x14ac:dyDescent="0.35">
      <c r="A157" s="107" t="s">
        <v>80</v>
      </c>
      <c r="B157" s="114" t="s">
        <v>87</v>
      </c>
      <c r="C157" s="108">
        <v>10</v>
      </c>
      <c r="D157" s="109" t="s">
        <v>301</v>
      </c>
      <c r="E157" s="215">
        <v>41</v>
      </c>
      <c r="F157" s="130" t="s">
        <v>318</v>
      </c>
      <c r="G157" s="112" t="s">
        <v>107</v>
      </c>
      <c r="H157" s="111" t="s">
        <v>322</v>
      </c>
      <c r="I157" s="113" t="str">
        <f t="shared" si="6"/>
        <v>SG10410400</v>
      </c>
    </row>
    <row r="158" spans="1:9" s="96" customFormat="1" x14ac:dyDescent="0.35">
      <c r="A158" s="107" t="s">
        <v>80</v>
      </c>
      <c r="B158" s="114"/>
      <c r="C158" s="108">
        <v>10</v>
      </c>
      <c r="D158" s="109" t="s">
        <v>301</v>
      </c>
      <c r="E158" s="215">
        <v>41</v>
      </c>
      <c r="F158" s="130" t="s">
        <v>318</v>
      </c>
      <c r="G158" s="112" t="s">
        <v>109</v>
      </c>
      <c r="H158" s="111" t="s">
        <v>323</v>
      </c>
      <c r="I158" s="113" t="str">
        <f t="shared" si="6"/>
        <v>SG10410500</v>
      </c>
    </row>
    <row r="159" spans="1:9" s="96" customFormat="1" x14ac:dyDescent="0.35">
      <c r="A159" s="107" t="s">
        <v>80</v>
      </c>
      <c r="B159" s="114" t="s">
        <v>87</v>
      </c>
      <c r="C159" s="108">
        <v>10</v>
      </c>
      <c r="D159" s="109" t="s">
        <v>301</v>
      </c>
      <c r="E159" s="179">
        <v>42</v>
      </c>
      <c r="F159" s="170" t="s">
        <v>324</v>
      </c>
      <c r="G159" s="179" t="s">
        <v>82</v>
      </c>
      <c r="H159" s="111" t="s">
        <v>325</v>
      </c>
      <c r="I159" s="113" t="str">
        <f t="shared" si="6"/>
        <v>SG10420100</v>
      </c>
    </row>
    <row r="160" spans="1:9" s="96" customFormat="1" x14ac:dyDescent="0.35">
      <c r="A160" s="107" t="s">
        <v>80</v>
      </c>
      <c r="B160" s="114"/>
      <c r="C160" s="108">
        <v>10</v>
      </c>
      <c r="D160" s="109" t="s">
        <v>301</v>
      </c>
      <c r="E160" s="216">
        <v>42</v>
      </c>
      <c r="F160" s="208" t="s">
        <v>324</v>
      </c>
      <c r="G160" s="179" t="s">
        <v>103</v>
      </c>
      <c r="H160" s="186" t="s">
        <v>326</v>
      </c>
      <c r="I160" s="217" t="str">
        <f t="shared" si="6"/>
        <v>SG10420200</v>
      </c>
    </row>
    <row r="161" spans="1:9" s="96" customFormat="1" x14ac:dyDescent="0.35">
      <c r="A161" s="107" t="s">
        <v>80</v>
      </c>
      <c r="B161" s="114" t="s">
        <v>87</v>
      </c>
      <c r="C161" s="108">
        <v>10</v>
      </c>
      <c r="D161" s="109" t="s">
        <v>301</v>
      </c>
      <c r="E161" s="175">
        <v>50</v>
      </c>
      <c r="F161" s="176" t="s">
        <v>327</v>
      </c>
      <c r="G161" s="213"/>
      <c r="H161" s="176"/>
      <c r="I161" s="178"/>
    </row>
    <row r="162" spans="1:9" s="96" customFormat="1" x14ac:dyDescent="0.35">
      <c r="A162" s="107" t="s">
        <v>80</v>
      </c>
      <c r="B162" s="114"/>
      <c r="C162" s="108">
        <v>10</v>
      </c>
      <c r="D162" s="109" t="s">
        <v>301</v>
      </c>
      <c r="E162" s="179">
        <v>51</v>
      </c>
      <c r="F162" s="170" t="s">
        <v>328</v>
      </c>
      <c r="G162" s="115" t="s">
        <v>82</v>
      </c>
      <c r="H162" s="152" t="s">
        <v>329</v>
      </c>
      <c r="I162" s="163" t="str">
        <f>$A$4&amp;C162&amp;E162&amp;G162&amp;"00"</f>
        <v>SG10510100</v>
      </c>
    </row>
    <row r="163" spans="1:9" s="96" customFormat="1" x14ac:dyDescent="0.35">
      <c r="A163" s="107"/>
      <c r="B163" s="114"/>
      <c r="C163" s="108">
        <v>10</v>
      </c>
      <c r="D163" s="109"/>
      <c r="E163" s="218">
        <v>51</v>
      </c>
      <c r="F163" s="189"/>
      <c r="G163" s="219" t="s">
        <v>103</v>
      </c>
      <c r="H163" s="220" t="s">
        <v>330</v>
      </c>
      <c r="I163" s="163" t="str">
        <f>$A$4&amp;C163&amp;E163&amp;G163&amp;"00"</f>
        <v>SG10510200</v>
      </c>
    </row>
    <row r="164" spans="1:9" s="96" customFormat="1" x14ac:dyDescent="0.35">
      <c r="A164" s="107" t="s">
        <v>80</v>
      </c>
      <c r="B164" s="114" t="s">
        <v>87</v>
      </c>
      <c r="C164" s="108">
        <v>10</v>
      </c>
      <c r="D164" s="109" t="s">
        <v>301</v>
      </c>
      <c r="E164" s="221">
        <v>52</v>
      </c>
      <c r="F164" s="186" t="s">
        <v>331</v>
      </c>
      <c r="G164" s="209" t="s">
        <v>82</v>
      </c>
      <c r="H164" s="186" t="s">
        <v>332</v>
      </c>
      <c r="I164" s="124" t="str">
        <f>$A$4&amp;C164&amp;E164&amp;G164&amp;"00"</f>
        <v>SG10520100</v>
      </c>
    </row>
    <row r="165" spans="1:9" s="96" customFormat="1" x14ac:dyDescent="0.35">
      <c r="A165" s="107" t="s">
        <v>80</v>
      </c>
      <c r="B165" s="114"/>
      <c r="C165" s="108">
        <v>10</v>
      </c>
      <c r="D165" s="109" t="s">
        <v>301</v>
      </c>
      <c r="E165" s="175">
        <v>60</v>
      </c>
      <c r="F165" s="176" t="s">
        <v>333</v>
      </c>
      <c r="G165" s="213"/>
      <c r="H165" s="176"/>
      <c r="I165" s="178"/>
    </row>
    <row r="166" spans="1:9" s="96" customFormat="1" x14ac:dyDescent="0.35">
      <c r="A166" s="107" t="s">
        <v>80</v>
      </c>
      <c r="B166" s="114" t="s">
        <v>87</v>
      </c>
      <c r="C166" s="108">
        <v>10</v>
      </c>
      <c r="D166" s="109" t="s">
        <v>301</v>
      </c>
      <c r="E166" s="221">
        <v>61</v>
      </c>
      <c r="F166" s="186" t="s">
        <v>334</v>
      </c>
      <c r="G166" s="209" t="s">
        <v>82</v>
      </c>
      <c r="H166" s="186" t="s">
        <v>335</v>
      </c>
      <c r="I166" s="124" t="str">
        <f>$A$4&amp;C166&amp;E166&amp;G166&amp;"00"</f>
        <v>SG10610100</v>
      </c>
    </row>
    <row r="167" spans="1:9" s="96" customFormat="1" x14ac:dyDescent="0.35">
      <c r="A167" s="107" t="s">
        <v>80</v>
      </c>
      <c r="B167" s="114"/>
      <c r="C167" s="108">
        <v>10</v>
      </c>
      <c r="D167" s="109" t="s">
        <v>301</v>
      </c>
      <c r="E167" s="222">
        <v>70</v>
      </c>
      <c r="F167" s="214" t="s">
        <v>336</v>
      </c>
      <c r="G167" s="105"/>
      <c r="H167" s="214"/>
      <c r="I167" s="106"/>
    </row>
    <row r="168" spans="1:9" s="96" customFormat="1" ht="15" customHeight="1" x14ac:dyDescent="0.35">
      <c r="A168" s="107" t="s">
        <v>80</v>
      </c>
      <c r="B168" s="114" t="s">
        <v>87</v>
      </c>
      <c r="C168" s="108">
        <v>10</v>
      </c>
      <c r="D168" s="109" t="s">
        <v>301</v>
      </c>
      <c r="E168" s="179">
        <v>71</v>
      </c>
      <c r="F168" s="170" t="s">
        <v>337</v>
      </c>
      <c r="G168" s="174" t="s">
        <v>82</v>
      </c>
      <c r="H168" s="111" t="s">
        <v>338</v>
      </c>
      <c r="I168" s="113" t="str">
        <f>$A$4&amp;C168&amp;E168&amp;G168&amp;"00"</f>
        <v>SG10710100</v>
      </c>
    </row>
    <row r="169" spans="1:9" s="96" customFormat="1" x14ac:dyDescent="0.35">
      <c r="A169" s="107" t="s">
        <v>80</v>
      </c>
      <c r="B169" s="114"/>
      <c r="C169" s="108">
        <v>10</v>
      </c>
      <c r="D169" s="109" t="s">
        <v>301</v>
      </c>
      <c r="E169" s="215">
        <v>71</v>
      </c>
      <c r="F169" s="130" t="s">
        <v>337</v>
      </c>
      <c r="G169" s="112" t="s">
        <v>103</v>
      </c>
      <c r="H169" s="111" t="s">
        <v>339</v>
      </c>
      <c r="I169" s="113" t="str">
        <f>$A$4&amp;C169&amp;E169&amp;G169&amp;"00"</f>
        <v>SG10710200</v>
      </c>
    </row>
    <row r="170" spans="1:9" s="96" customFormat="1" x14ac:dyDescent="0.35">
      <c r="A170" s="107" t="s">
        <v>80</v>
      </c>
      <c r="B170" s="114" t="s">
        <v>87</v>
      </c>
      <c r="C170" s="108">
        <v>10</v>
      </c>
      <c r="D170" s="109" t="s">
        <v>301</v>
      </c>
      <c r="E170" s="218">
        <v>71</v>
      </c>
      <c r="F170" s="172" t="s">
        <v>337</v>
      </c>
      <c r="G170" s="112" t="s">
        <v>105</v>
      </c>
      <c r="H170" s="111" t="s">
        <v>340</v>
      </c>
      <c r="I170" s="113" t="str">
        <f>$A$4&amp;C170&amp;E170&amp;G170&amp;"00"</f>
        <v>SG10710300</v>
      </c>
    </row>
    <row r="171" spans="1:9" s="96" customFormat="1" x14ac:dyDescent="0.35">
      <c r="A171" s="107" t="s">
        <v>80</v>
      </c>
      <c r="B171" s="114"/>
      <c r="C171" s="108">
        <v>10</v>
      </c>
      <c r="D171" s="109" t="s">
        <v>301</v>
      </c>
      <c r="E171" s="179">
        <v>72</v>
      </c>
      <c r="F171" s="170" t="s">
        <v>341</v>
      </c>
      <c r="G171" s="173" t="s">
        <v>82</v>
      </c>
      <c r="H171" s="152" t="s">
        <v>342</v>
      </c>
      <c r="I171" s="163" t="str">
        <f>$A$4&amp;C171&amp;E171&amp;G171&amp;"00"</f>
        <v>SG10720100</v>
      </c>
    </row>
    <row r="172" spans="1:9" s="96" customFormat="1" ht="15" thickBot="1" x14ac:dyDescent="0.4">
      <c r="A172" s="107" t="s">
        <v>80</v>
      </c>
      <c r="B172" s="114" t="s">
        <v>87</v>
      </c>
      <c r="C172" s="131">
        <v>10</v>
      </c>
      <c r="D172" s="132" t="s">
        <v>301</v>
      </c>
      <c r="E172" s="223">
        <v>72</v>
      </c>
      <c r="F172" s="134" t="s">
        <v>341</v>
      </c>
      <c r="G172" s="182" t="s">
        <v>103</v>
      </c>
      <c r="H172" s="136" t="s">
        <v>343</v>
      </c>
      <c r="I172" s="137" t="str">
        <f>$A$4&amp;C172&amp;E172&amp;G172&amp;"00"</f>
        <v>SG10720200</v>
      </c>
    </row>
    <row r="173" spans="1:9" s="96" customFormat="1" x14ac:dyDescent="0.35">
      <c r="A173" s="107" t="s">
        <v>80</v>
      </c>
      <c r="B173" s="114" t="s">
        <v>87</v>
      </c>
      <c r="C173" s="138">
        <v>11</v>
      </c>
      <c r="D173" s="139" t="s">
        <v>344</v>
      </c>
      <c r="E173" s="224">
        <v>10</v>
      </c>
      <c r="F173" s="161" t="s">
        <v>345</v>
      </c>
      <c r="G173" s="142"/>
      <c r="H173" s="161"/>
      <c r="I173" s="143"/>
    </row>
    <row r="174" spans="1:9" s="96" customFormat="1" x14ac:dyDescent="0.35">
      <c r="A174" s="107" t="s">
        <v>80</v>
      </c>
      <c r="B174" s="114"/>
      <c r="C174" s="108">
        <v>11</v>
      </c>
      <c r="D174" s="109" t="s">
        <v>344</v>
      </c>
      <c r="E174" s="115">
        <v>11</v>
      </c>
      <c r="F174" s="170" t="s">
        <v>346</v>
      </c>
      <c r="G174" s="174" t="s">
        <v>82</v>
      </c>
      <c r="H174" s="111" t="s">
        <v>347</v>
      </c>
      <c r="I174" s="113" t="str">
        <f t="shared" ref="I174:I237" si="7">$A$4&amp;C174&amp;E174&amp;G174&amp;"00"</f>
        <v>SG11110100</v>
      </c>
    </row>
    <row r="175" spans="1:9" s="96" customFormat="1" x14ac:dyDescent="0.35">
      <c r="A175" s="107" t="s">
        <v>80</v>
      </c>
      <c r="B175" s="114" t="s">
        <v>87</v>
      </c>
      <c r="C175" s="108">
        <v>11</v>
      </c>
      <c r="D175" s="109" t="s">
        <v>344</v>
      </c>
      <c r="E175" s="128">
        <v>11</v>
      </c>
      <c r="F175" s="130" t="s">
        <v>346</v>
      </c>
      <c r="G175" s="174" t="s">
        <v>103</v>
      </c>
      <c r="H175" s="111" t="s">
        <v>348</v>
      </c>
      <c r="I175" s="113" t="str">
        <f t="shared" si="7"/>
        <v>SG11110200</v>
      </c>
    </row>
    <row r="176" spans="1:9" s="96" customFormat="1" x14ac:dyDescent="0.35">
      <c r="A176" s="107" t="s">
        <v>80</v>
      </c>
      <c r="B176" s="114"/>
      <c r="C176" s="108">
        <v>11</v>
      </c>
      <c r="D176" s="109" t="s">
        <v>344</v>
      </c>
      <c r="E176" s="128">
        <v>11</v>
      </c>
      <c r="F176" s="130" t="s">
        <v>346</v>
      </c>
      <c r="G176" s="174" t="s">
        <v>105</v>
      </c>
      <c r="H176" s="111" t="s">
        <v>349</v>
      </c>
      <c r="I176" s="113" t="str">
        <f t="shared" si="7"/>
        <v>SG11110300</v>
      </c>
    </row>
    <row r="177" spans="1:9" s="96" customFormat="1" x14ac:dyDescent="0.35">
      <c r="A177" s="107" t="s">
        <v>80</v>
      </c>
      <c r="B177" s="114" t="s">
        <v>87</v>
      </c>
      <c r="C177" s="108">
        <v>11</v>
      </c>
      <c r="D177" s="109" t="s">
        <v>344</v>
      </c>
      <c r="E177" s="128">
        <v>11</v>
      </c>
      <c r="F177" s="130" t="s">
        <v>346</v>
      </c>
      <c r="G177" s="174" t="s">
        <v>107</v>
      </c>
      <c r="H177" s="111" t="s">
        <v>350</v>
      </c>
      <c r="I177" s="113" t="str">
        <f t="shared" si="7"/>
        <v>SG11110400</v>
      </c>
    </row>
    <row r="178" spans="1:9" s="96" customFormat="1" x14ac:dyDescent="0.35">
      <c r="A178" s="107" t="s">
        <v>80</v>
      </c>
      <c r="B178" s="114"/>
      <c r="C178" s="108">
        <v>11</v>
      </c>
      <c r="D178" s="109" t="s">
        <v>344</v>
      </c>
      <c r="E178" s="128">
        <v>11</v>
      </c>
      <c r="F178" s="130" t="s">
        <v>346</v>
      </c>
      <c r="G178" s="112" t="s">
        <v>109</v>
      </c>
      <c r="H178" s="111" t="s">
        <v>351</v>
      </c>
      <c r="I178" s="113" t="str">
        <f t="shared" si="7"/>
        <v>SG11110500</v>
      </c>
    </row>
    <row r="179" spans="1:9" s="96" customFormat="1" x14ac:dyDescent="0.35">
      <c r="A179" s="107" t="s">
        <v>80</v>
      </c>
      <c r="B179" s="114" t="s">
        <v>87</v>
      </c>
      <c r="C179" s="108">
        <v>11</v>
      </c>
      <c r="D179" s="109" t="s">
        <v>344</v>
      </c>
      <c r="E179" s="128">
        <v>11</v>
      </c>
      <c r="F179" s="172" t="s">
        <v>346</v>
      </c>
      <c r="G179" s="174" t="s">
        <v>179</v>
      </c>
      <c r="H179" s="111" t="s">
        <v>352</v>
      </c>
      <c r="I179" s="113" t="str">
        <f t="shared" si="7"/>
        <v>SG11110600</v>
      </c>
    </row>
    <row r="180" spans="1:9" s="96" customFormat="1" ht="15" customHeight="1" x14ac:dyDescent="0.35">
      <c r="A180" s="107" t="s">
        <v>80</v>
      </c>
      <c r="B180" s="114"/>
      <c r="C180" s="108">
        <v>11</v>
      </c>
      <c r="D180" s="109" t="s">
        <v>344</v>
      </c>
      <c r="E180" s="169">
        <v>12</v>
      </c>
      <c r="F180" s="170" t="s">
        <v>353</v>
      </c>
      <c r="G180" s="112" t="s">
        <v>82</v>
      </c>
      <c r="H180" s="111" t="s">
        <v>354</v>
      </c>
      <c r="I180" s="113" t="str">
        <f t="shared" si="7"/>
        <v>SG11120100</v>
      </c>
    </row>
    <row r="181" spans="1:9" s="96" customFormat="1" x14ac:dyDescent="0.35">
      <c r="A181" s="107" t="s">
        <v>80</v>
      </c>
      <c r="B181" s="114" t="s">
        <v>87</v>
      </c>
      <c r="C181" s="108">
        <v>11</v>
      </c>
      <c r="D181" s="109" t="s">
        <v>344</v>
      </c>
      <c r="E181" s="128">
        <v>12</v>
      </c>
      <c r="F181" s="130" t="s">
        <v>353</v>
      </c>
      <c r="G181" s="112" t="s">
        <v>103</v>
      </c>
      <c r="H181" s="111" t="s">
        <v>355</v>
      </c>
      <c r="I181" s="113" t="str">
        <f t="shared" si="7"/>
        <v>SG11120200</v>
      </c>
    </row>
    <row r="182" spans="1:9" s="96" customFormat="1" x14ac:dyDescent="0.35">
      <c r="A182" s="107" t="s">
        <v>80</v>
      </c>
      <c r="B182" s="114"/>
      <c r="C182" s="108">
        <v>11</v>
      </c>
      <c r="D182" s="109" t="s">
        <v>344</v>
      </c>
      <c r="E182" s="128">
        <v>12</v>
      </c>
      <c r="F182" s="130" t="s">
        <v>353</v>
      </c>
      <c r="G182" s="112" t="s">
        <v>105</v>
      </c>
      <c r="H182" s="111" t="s">
        <v>356</v>
      </c>
      <c r="I182" s="113" t="str">
        <f t="shared" si="7"/>
        <v>SG11120300</v>
      </c>
    </row>
    <row r="183" spans="1:9" s="96" customFormat="1" x14ac:dyDescent="0.35">
      <c r="A183" s="107" t="s">
        <v>80</v>
      </c>
      <c r="B183" s="114" t="s">
        <v>87</v>
      </c>
      <c r="C183" s="108">
        <v>11</v>
      </c>
      <c r="D183" s="109" t="s">
        <v>344</v>
      </c>
      <c r="E183" s="128">
        <v>12</v>
      </c>
      <c r="F183" s="130" t="s">
        <v>353</v>
      </c>
      <c r="G183" s="112" t="s">
        <v>107</v>
      </c>
      <c r="H183" s="111" t="s">
        <v>357</v>
      </c>
      <c r="I183" s="113" t="str">
        <f t="shared" si="7"/>
        <v>SG11120400</v>
      </c>
    </row>
    <row r="184" spans="1:9" s="96" customFormat="1" ht="15" customHeight="1" x14ac:dyDescent="0.35">
      <c r="A184" s="107" t="s">
        <v>80</v>
      </c>
      <c r="B184" s="114"/>
      <c r="C184" s="108">
        <v>11</v>
      </c>
      <c r="D184" s="109" t="s">
        <v>344</v>
      </c>
      <c r="E184" s="128">
        <v>12</v>
      </c>
      <c r="F184" s="130" t="s">
        <v>353</v>
      </c>
      <c r="G184" s="112" t="s">
        <v>109</v>
      </c>
      <c r="H184" s="111" t="s">
        <v>358</v>
      </c>
      <c r="I184" s="113" t="str">
        <f t="shared" si="7"/>
        <v>SG11120500</v>
      </c>
    </row>
    <row r="185" spans="1:9" s="96" customFormat="1" x14ac:dyDescent="0.35">
      <c r="A185" s="107" t="s">
        <v>80</v>
      </c>
      <c r="B185" s="114" t="s">
        <v>87</v>
      </c>
      <c r="C185" s="108">
        <v>11</v>
      </c>
      <c r="D185" s="109" t="s">
        <v>344</v>
      </c>
      <c r="E185" s="128">
        <v>12</v>
      </c>
      <c r="F185" s="130" t="s">
        <v>353</v>
      </c>
      <c r="G185" s="112" t="s">
        <v>179</v>
      </c>
      <c r="H185" s="111" t="s">
        <v>359</v>
      </c>
      <c r="I185" s="113" t="str">
        <f t="shared" si="7"/>
        <v>SG11120600</v>
      </c>
    </row>
    <row r="186" spans="1:9" s="96" customFormat="1" x14ac:dyDescent="0.35">
      <c r="A186" s="107" t="s">
        <v>80</v>
      </c>
      <c r="B186" s="114"/>
      <c r="C186" s="108">
        <v>11</v>
      </c>
      <c r="D186" s="109" t="s">
        <v>344</v>
      </c>
      <c r="E186" s="128">
        <v>12</v>
      </c>
      <c r="F186" s="130" t="s">
        <v>353</v>
      </c>
      <c r="G186" s="112" t="s">
        <v>181</v>
      </c>
      <c r="H186" s="111" t="s">
        <v>360</v>
      </c>
      <c r="I186" s="113" t="str">
        <f t="shared" si="7"/>
        <v>SG11120700</v>
      </c>
    </row>
    <row r="187" spans="1:9" s="96" customFormat="1" x14ac:dyDescent="0.35">
      <c r="A187" s="107" t="s">
        <v>80</v>
      </c>
      <c r="B187" s="114" t="s">
        <v>87</v>
      </c>
      <c r="C187" s="108">
        <v>11</v>
      </c>
      <c r="D187" s="109" t="s">
        <v>344</v>
      </c>
      <c r="E187" s="128">
        <v>12</v>
      </c>
      <c r="F187" s="172" t="s">
        <v>353</v>
      </c>
      <c r="G187" s="112" t="s">
        <v>192</v>
      </c>
      <c r="H187" s="111" t="s">
        <v>361</v>
      </c>
      <c r="I187" s="113" t="str">
        <f t="shared" si="7"/>
        <v>SG11120800</v>
      </c>
    </row>
    <row r="188" spans="1:9" s="96" customFormat="1" x14ac:dyDescent="0.35">
      <c r="A188" s="107" t="s">
        <v>80</v>
      </c>
      <c r="B188" s="114"/>
      <c r="C188" s="108">
        <v>11</v>
      </c>
      <c r="D188" s="109" t="s">
        <v>344</v>
      </c>
      <c r="E188" s="169">
        <v>13</v>
      </c>
      <c r="F188" s="170" t="s">
        <v>362</v>
      </c>
      <c r="G188" s="174" t="s">
        <v>82</v>
      </c>
      <c r="H188" s="111" t="s">
        <v>363</v>
      </c>
      <c r="I188" s="113" t="str">
        <f t="shared" si="7"/>
        <v>SG11130100</v>
      </c>
    </row>
    <row r="189" spans="1:9" s="96" customFormat="1" x14ac:dyDescent="0.35">
      <c r="A189" s="107" t="s">
        <v>80</v>
      </c>
      <c r="B189" s="114" t="s">
        <v>87</v>
      </c>
      <c r="C189" s="108">
        <v>11</v>
      </c>
      <c r="D189" s="109" t="s">
        <v>344</v>
      </c>
      <c r="E189" s="190">
        <v>13</v>
      </c>
      <c r="F189" s="130" t="s">
        <v>362</v>
      </c>
      <c r="G189" s="174" t="s">
        <v>103</v>
      </c>
      <c r="H189" s="111" t="s">
        <v>364</v>
      </c>
      <c r="I189" s="113" t="str">
        <f t="shared" si="7"/>
        <v>SG11130200</v>
      </c>
    </row>
    <row r="190" spans="1:9" s="96" customFormat="1" x14ac:dyDescent="0.35">
      <c r="A190" s="107" t="s">
        <v>80</v>
      </c>
      <c r="B190" s="114"/>
      <c r="C190" s="108">
        <v>11</v>
      </c>
      <c r="D190" s="109" t="s">
        <v>344</v>
      </c>
      <c r="E190" s="190">
        <v>13</v>
      </c>
      <c r="F190" s="130" t="s">
        <v>362</v>
      </c>
      <c r="G190" s="174" t="s">
        <v>105</v>
      </c>
      <c r="H190" s="111" t="s">
        <v>365</v>
      </c>
      <c r="I190" s="113" t="str">
        <f t="shared" si="7"/>
        <v>SG11130300</v>
      </c>
    </row>
    <row r="191" spans="1:9" s="96" customFormat="1" x14ac:dyDescent="0.35">
      <c r="A191" s="107" t="s">
        <v>80</v>
      </c>
      <c r="B191" s="114" t="s">
        <v>87</v>
      </c>
      <c r="C191" s="108">
        <v>11</v>
      </c>
      <c r="D191" s="109" t="s">
        <v>344</v>
      </c>
      <c r="E191" s="190">
        <v>13</v>
      </c>
      <c r="F191" s="130" t="s">
        <v>362</v>
      </c>
      <c r="G191" s="174" t="s">
        <v>107</v>
      </c>
      <c r="H191" s="111" t="s">
        <v>366</v>
      </c>
      <c r="I191" s="113" t="str">
        <f t="shared" si="7"/>
        <v>SG11130400</v>
      </c>
    </row>
    <row r="192" spans="1:9" s="96" customFormat="1" x14ac:dyDescent="0.35">
      <c r="A192" s="107" t="s">
        <v>80</v>
      </c>
      <c r="B192" s="114"/>
      <c r="C192" s="108">
        <v>11</v>
      </c>
      <c r="D192" s="109" t="s">
        <v>344</v>
      </c>
      <c r="E192" s="190">
        <v>13</v>
      </c>
      <c r="F192" s="130" t="s">
        <v>362</v>
      </c>
      <c r="G192" s="174" t="s">
        <v>109</v>
      </c>
      <c r="H192" s="111" t="s">
        <v>367</v>
      </c>
      <c r="I192" s="113" t="str">
        <f t="shared" si="7"/>
        <v>SG11130500</v>
      </c>
    </row>
    <row r="193" spans="1:9" s="96" customFormat="1" x14ac:dyDescent="0.35">
      <c r="A193" s="107" t="s">
        <v>80</v>
      </c>
      <c r="B193" s="114" t="s">
        <v>87</v>
      </c>
      <c r="C193" s="108">
        <v>11</v>
      </c>
      <c r="D193" s="109" t="s">
        <v>344</v>
      </c>
      <c r="E193" s="190">
        <v>13</v>
      </c>
      <c r="F193" s="130" t="s">
        <v>362</v>
      </c>
      <c r="G193" s="174" t="s">
        <v>179</v>
      </c>
      <c r="H193" s="111" t="s">
        <v>368</v>
      </c>
      <c r="I193" s="113" t="str">
        <f t="shared" si="7"/>
        <v>SG11130600</v>
      </c>
    </row>
    <row r="194" spans="1:9" s="96" customFormat="1" x14ac:dyDescent="0.35">
      <c r="A194" s="107" t="s">
        <v>80</v>
      </c>
      <c r="B194" s="114"/>
      <c r="C194" s="108">
        <v>11</v>
      </c>
      <c r="D194" s="109" t="s">
        <v>344</v>
      </c>
      <c r="E194" s="190">
        <v>13</v>
      </c>
      <c r="F194" s="130" t="s">
        <v>362</v>
      </c>
      <c r="G194" s="174" t="s">
        <v>181</v>
      </c>
      <c r="H194" s="111" t="s">
        <v>369</v>
      </c>
      <c r="I194" s="113" t="str">
        <f t="shared" si="7"/>
        <v>SG11130700</v>
      </c>
    </row>
    <row r="195" spans="1:9" s="96" customFormat="1" x14ac:dyDescent="0.35">
      <c r="A195" s="107" t="s">
        <v>80</v>
      </c>
      <c r="B195" s="114" t="s">
        <v>87</v>
      </c>
      <c r="C195" s="108">
        <v>11</v>
      </c>
      <c r="D195" s="109" t="s">
        <v>344</v>
      </c>
      <c r="E195" s="225">
        <v>13</v>
      </c>
      <c r="F195" s="172" t="s">
        <v>362</v>
      </c>
      <c r="G195" s="179" t="s">
        <v>192</v>
      </c>
      <c r="H195" s="111" t="s">
        <v>370</v>
      </c>
      <c r="I195" s="113" t="str">
        <f t="shared" si="7"/>
        <v>SG11130800</v>
      </c>
    </row>
    <row r="196" spans="1:9" s="96" customFormat="1" ht="15" customHeight="1" x14ac:dyDescent="0.35">
      <c r="A196" s="107" t="s">
        <v>80</v>
      </c>
      <c r="B196" s="114"/>
      <c r="C196" s="108">
        <v>11</v>
      </c>
      <c r="D196" s="109" t="s">
        <v>344</v>
      </c>
      <c r="E196" s="169">
        <v>14</v>
      </c>
      <c r="F196" s="170" t="s">
        <v>371</v>
      </c>
      <c r="G196" s="226" t="s">
        <v>82</v>
      </c>
      <c r="H196" s="227" t="s">
        <v>372</v>
      </c>
      <c r="I196" s="113" t="str">
        <f t="shared" si="7"/>
        <v>SG11140100</v>
      </c>
    </row>
    <row r="197" spans="1:9" s="96" customFormat="1" x14ac:dyDescent="0.35">
      <c r="A197" s="107" t="s">
        <v>80</v>
      </c>
      <c r="B197" s="114" t="s">
        <v>87</v>
      </c>
      <c r="C197" s="108">
        <v>11</v>
      </c>
      <c r="D197" s="109" t="s">
        <v>344</v>
      </c>
      <c r="E197" s="190">
        <v>14</v>
      </c>
      <c r="F197" s="130" t="s">
        <v>371</v>
      </c>
      <c r="G197" s="226" t="s">
        <v>103</v>
      </c>
      <c r="H197" s="227" t="s">
        <v>373</v>
      </c>
      <c r="I197" s="113" t="str">
        <f t="shared" si="7"/>
        <v>SG11140200</v>
      </c>
    </row>
    <row r="198" spans="1:9" s="96" customFormat="1" x14ac:dyDescent="0.35">
      <c r="A198" s="107" t="s">
        <v>80</v>
      </c>
      <c r="B198" s="114"/>
      <c r="C198" s="108">
        <v>11</v>
      </c>
      <c r="D198" s="109" t="s">
        <v>344</v>
      </c>
      <c r="E198" s="190">
        <v>14</v>
      </c>
      <c r="F198" s="130" t="s">
        <v>371</v>
      </c>
      <c r="G198" s="112" t="s">
        <v>105</v>
      </c>
      <c r="H198" s="227" t="s">
        <v>374</v>
      </c>
      <c r="I198" s="113" t="str">
        <f t="shared" si="7"/>
        <v>SG11140300</v>
      </c>
    </row>
    <row r="199" spans="1:9" s="96" customFormat="1" x14ac:dyDescent="0.35">
      <c r="A199" s="107" t="s">
        <v>80</v>
      </c>
      <c r="B199" s="114" t="s">
        <v>87</v>
      </c>
      <c r="C199" s="108">
        <v>11</v>
      </c>
      <c r="D199" s="109" t="s">
        <v>344</v>
      </c>
      <c r="E199" s="190">
        <v>14</v>
      </c>
      <c r="F199" s="130" t="s">
        <v>371</v>
      </c>
      <c r="G199" s="174" t="s">
        <v>107</v>
      </c>
      <c r="H199" s="111" t="s">
        <v>375</v>
      </c>
      <c r="I199" s="113" t="str">
        <f t="shared" si="7"/>
        <v>SG11140400</v>
      </c>
    </row>
    <row r="200" spans="1:9" s="96" customFormat="1" x14ac:dyDescent="0.35">
      <c r="A200" s="107" t="s">
        <v>80</v>
      </c>
      <c r="B200" s="114"/>
      <c r="C200" s="108">
        <v>11</v>
      </c>
      <c r="D200" s="109" t="s">
        <v>344</v>
      </c>
      <c r="E200" s="190">
        <v>14</v>
      </c>
      <c r="F200" s="130" t="s">
        <v>371</v>
      </c>
      <c r="G200" s="174" t="s">
        <v>109</v>
      </c>
      <c r="H200" s="111" t="s">
        <v>376</v>
      </c>
      <c r="I200" s="113" t="str">
        <f t="shared" si="7"/>
        <v>SG11140500</v>
      </c>
    </row>
    <row r="201" spans="1:9" s="96" customFormat="1" x14ac:dyDescent="0.35">
      <c r="A201" s="107" t="s">
        <v>80</v>
      </c>
      <c r="B201" s="114" t="s">
        <v>87</v>
      </c>
      <c r="C201" s="108">
        <v>11</v>
      </c>
      <c r="D201" s="109" t="s">
        <v>344</v>
      </c>
      <c r="E201" s="190">
        <v>14</v>
      </c>
      <c r="F201" s="130" t="s">
        <v>371</v>
      </c>
      <c r="G201" s="174" t="s">
        <v>179</v>
      </c>
      <c r="H201" s="111" t="s">
        <v>377</v>
      </c>
      <c r="I201" s="113" t="str">
        <f t="shared" si="7"/>
        <v>SG11140600</v>
      </c>
    </row>
    <row r="202" spans="1:9" s="96" customFormat="1" x14ac:dyDescent="0.35">
      <c r="A202" s="107" t="s">
        <v>80</v>
      </c>
      <c r="B202" s="114"/>
      <c r="C202" s="108">
        <v>11</v>
      </c>
      <c r="D202" s="109" t="s">
        <v>344</v>
      </c>
      <c r="E202" s="190">
        <v>14</v>
      </c>
      <c r="F202" s="130" t="s">
        <v>371</v>
      </c>
      <c r="G202" s="174" t="s">
        <v>181</v>
      </c>
      <c r="H202" s="111" t="s">
        <v>378</v>
      </c>
      <c r="I202" s="113" t="str">
        <f t="shared" si="7"/>
        <v>SG11140700</v>
      </c>
    </row>
    <row r="203" spans="1:9" s="96" customFormat="1" x14ac:dyDescent="0.35">
      <c r="A203" s="107" t="s">
        <v>80</v>
      </c>
      <c r="B203" s="114" t="s">
        <v>87</v>
      </c>
      <c r="C203" s="108">
        <v>11</v>
      </c>
      <c r="D203" s="109" t="s">
        <v>344</v>
      </c>
      <c r="E203" s="190">
        <v>14</v>
      </c>
      <c r="F203" s="130" t="s">
        <v>371</v>
      </c>
      <c r="G203" s="174" t="s">
        <v>192</v>
      </c>
      <c r="H203" s="111" t="s">
        <v>379</v>
      </c>
      <c r="I203" s="113" t="str">
        <f t="shared" si="7"/>
        <v>SG11140800</v>
      </c>
    </row>
    <row r="204" spans="1:9" s="96" customFormat="1" x14ac:dyDescent="0.35">
      <c r="A204" s="107" t="s">
        <v>80</v>
      </c>
      <c r="B204" s="114"/>
      <c r="C204" s="108">
        <v>11</v>
      </c>
      <c r="D204" s="109" t="s">
        <v>344</v>
      </c>
      <c r="E204" s="190">
        <v>14</v>
      </c>
      <c r="F204" s="130" t="s">
        <v>371</v>
      </c>
      <c r="G204" s="112" t="s">
        <v>260</v>
      </c>
      <c r="H204" s="111" t="s">
        <v>380</v>
      </c>
      <c r="I204" s="113" t="str">
        <f t="shared" si="7"/>
        <v>SG11140900</v>
      </c>
    </row>
    <row r="205" spans="1:9" s="96" customFormat="1" x14ac:dyDescent="0.35">
      <c r="A205" s="107" t="s">
        <v>80</v>
      </c>
      <c r="B205" s="114" t="s">
        <v>87</v>
      </c>
      <c r="C205" s="108">
        <v>11</v>
      </c>
      <c r="D205" s="109" t="s">
        <v>344</v>
      </c>
      <c r="E205" s="190">
        <v>14</v>
      </c>
      <c r="F205" s="130" t="s">
        <v>371</v>
      </c>
      <c r="G205" s="112" t="s">
        <v>262</v>
      </c>
      <c r="H205" s="111" t="s">
        <v>381</v>
      </c>
      <c r="I205" s="113" t="str">
        <f t="shared" si="7"/>
        <v>SG11141000</v>
      </c>
    </row>
    <row r="206" spans="1:9" s="96" customFormat="1" x14ac:dyDescent="0.35">
      <c r="A206" s="107" t="s">
        <v>80</v>
      </c>
      <c r="B206" s="114"/>
      <c r="C206" s="108">
        <v>11</v>
      </c>
      <c r="D206" s="109" t="s">
        <v>344</v>
      </c>
      <c r="E206" s="190">
        <v>14</v>
      </c>
      <c r="F206" s="130" t="s">
        <v>371</v>
      </c>
      <c r="G206" s="112" t="s">
        <v>382</v>
      </c>
      <c r="H206" s="111" t="s">
        <v>383</v>
      </c>
      <c r="I206" s="113" t="str">
        <f t="shared" si="7"/>
        <v>SG11141100</v>
      </c>
    </row>
    <row r="207" spans="1:9" s="96" customFormat="1" x14ac:dyDescent="0.35">
      <c r="A207" s="107" t="s">
        <v>80</v>
      </c>
      <c r="B207" s="114" t="s">
        <v>87</v>
      </c>
      <c r="C207" s="108">
        <v>11</v>
      </c>
      <c r="D207" s="109" t="s">
        <v>344</v>
      </c>
      <c r="E207" s="190">
        <v>14</v>
      </c>
      <c r="F207" s="130" t="s">
        <v>371</v>
      </c>
      <c r="G207" s="112" t="s">
        <v>384</v>
      </c>
      <c r="H207" s="111" t="s">
        <v>385</v>
      </c>
      <c r="I207" s="113" t="str">
        <f t="shared" si="7"/>
        <v>SG11141200</v>
      </c>
    </row>
    <row r="208" spans="1:9" s="96" customFormat="1" x14ac:dyDescent="0.35">
      <c r="A208" s="107" t="s">
        <v>80</v>
      </c>
      <c r="B208" s="114"/>
      <c r="C208" s="108">
        <v>11</v>
      </c>
      <c r="D208" s="109" t="s">
        <v>344</v>
      </c>
      <c r="E208" s="190">
        <v>14</v>
      </c>
      <c r="F208" s="130" t="s">
        <v>371</v>
      </c>
      <c r="G208" s="112" t="s">
        <v>386</v>
      </c>
      <c r="H208" s="111" t="s">
        <v>387</v>
      </c>
      <c r="I208" s="113" t="str">
        <f t="shared" si="7"/>
        <v>SG11141300</v>
      </c>
    </row>
    <row r="209" spans="1:9" s="96" customFormat="1" x14ac:dyDescent="0.35">
      <c r="A209" s="107" t="s">
        <v>80</v>
      </c>
      <c r="B209" s="114" t="s">
        <v>87</v>
      </c>
      <c r="C209" s="108">
        <v>11</v>
      </c>
      <c r="D209" s="109" t="s">
        <v>344</v>
      </c>
      <c r="E209" s="190">
        <v>14</v>
      </c>
      <c r="F209" s="130" t="s">
        <v>371</v>
      </c>
      <c r="G209" s="112">
        <v>18</v>
      </c>
      <c r="H209" s="111" t="s">
        <v>388</v>
      </c>
      <c r="I209" s="113" t="str">
        <f t="shared" si="7"/>
        <v>SG11141800</v>
      </c>
    </row>
    <row r="210" spans="1:9" s="96" customFormat="1" ht="15" customHeight="1" x14ac:dyDescent="0.35">
      <c r="A210" s="107" t="s">
        <v>80</v>
      </c>
      <c r="B210" s="114"/>
      <c r="C210" s="108">
        <v>11</v>
      </c>
      <c r="D210" s="109" t="s">
        <v>344</v>
      </c>
      <c r="E210" s="190">
        <v>14</v>
      </c>
      <c r="F210" s="130" t="s">
        <v>371</v>
      </c>
      <c r="G210" s="174">
        <v>14</v>
      </c>
      <c r="H210" s="111" t="s">
        <v>389</v>
      </c>
      <c r="I210" s="113" t="str">
        <f t="shared" si="7"/>
        <v>SG11141400</v>
      </c>
    </row>
    <row r="211" spans="1:9" s="96" customFormat="1" x14ac:dyDescent="0.35">
      <c r="A211" s="107" t="s">
        <v>80</v>
      </c>
      <c r="B211" s="114" t="s">
        <v>87</v>
      </c>
      <c r="C211" s="108">
        <v>11</v>
      </c>
      <c r="D211" s="109" t="s">
        <v>344</v>
      </c>
      <c r="E211" s="190">
        <v>14</v>
      </c>
      <c r="F211" s="130" t="s">
        <v>371</v>
      </c>
      <c r="G211" s="174">
        <v>15</v>
      </c>
      <c r="H211" s="111" t="s">
        <v>390</v>
      </c>
      <c r="I211" s="113" t="str">
        <f t="shared" si="7"/>
        <v>SG11141500</v>
      </c>
    </row>
    <row r="212" spans="1:9" s="96" customFormat="1" x14ac:dyDescent="0.35">
      <c r="A212" s="107" t="s">
        <v>80</v>
      </c>
      <c r="B212" s="114"/>
      <c r="C212" s="108">
        <v>11</v>
      </c>
      <c r="D212" s="109" t="s">
        <v>344</v>
      </c>
      <c r="E212" s="190">
        <v>14</v>
      </c>
      <c r="F212" s="130" t="s">
        <v>371</v>
      </c>
      <c r="G212" s="174">
        <v>16</v>
      </c>
      <c r="H212" s="111" t="s">
        <v>391</v>
      </c>
      <c r="I212" s="113" t="str">
        <f t="shared" si="7"/>
        <v>SG11141600</v>
      </c>
    </row>
    <row r="213" spans="1:9" s="96" customFormat="1" x14ac:dyDescent="0.35">
      <c r="A213" s="107" t="s">
        <v>80</v>
      </c>
      <c r="B213" s="114" t="s">
        <v>87</v>
      </c>
      <c r="C213" s="108">
        <v>11</v>
      </c>
      <c r="D213" s="109" t="s">
        <v>344</v>
      </c>
      <c r="E213" s="171">
        <v>14</v>
      </c>
      <c r="F213" s="172" t="s">
        <v>371</v>
      </c>
      <c r="G213" s="174">
        <v>17</v>
      </c>
      <c r="H213" s="111" t="s">
        <v>392</v>
      </c>
      <c r="I213" s="113" t="str">
        <f t="shared" si="7"/>
        <v>SG11141700</v>
      </c>
    </row>
    <row r="214" spans="1:9" s="96" customFormat="1" x14ac:dyDescent="0.35">
      <c r="A214" s="107" t="s">
        <v>80</v>
      </c>
      <c r="B214" s="114"/>
      <c r="C214" s="108">
        <v>11</v>
      </c>
      <c r="D214" s="109" t="s">
        <v>344</v>
      </c>
      <c r="E214" s="112">
        <v>15</v>
      </c>
      <c r="F214" s="111" t="s">
        <v>393</v>
      </c>
      <c r="G214" s="174" t="s">
        <v>82</v>
      </c>
      <c r="H214" s="111" t="s">
        <v>394</v>
      </c>
      <c r="I214" s="113" t="str">
        <f t="shared" si="7"/>
        <v>SG11150100</v>
      </c>
    </row>
    <row r="215" spans="1:9" s="96" customFormat="1" x14ac:dyDescent="0.35">
      <c r="A215" s="107" t="s">
        <v>80</v>
      </c>
      <c r="B215" s="114" t="s">
        <v>87</v>
      </c>
      <c r="C215" s="108">
        <v>11</v>
      </c>
      <c r="D215" s="109" t="s">
        <v>344</v>
      </c>
      <c r="E215" s="169">
        <v>16</v>
      </c>
      <c r="F215" s="170" t="s">
        <v>395</v>
      </c>
      <c r="G215" s="174" t="s">
        <v>82</v>
      </c>
      <c r="H215" s="111" t="s">
        <v>396</v>
      </c>
      <c r="I215" s="113" t="str">
        <f t="shared" si="7"/>
        <v>SG11160100</v>
      </c>
    </row>
    <row r="216" spans="1:9" s="96" customFormat="1" x14ac:dyDescent="0.35">
      <c r="A216" s="107" t="s">
        <v>80</v>
      </c>
      <c r="B216" s="114"/>
      <c r="C216" s="108">
        <v>11</v>
      </c>
      <c r="D216" s="109" t="s">
        <v>344</v>
      </c>
      <c r="E216" s="171">
        <v>16</v>
      </c>
      <c r="F216" s="172" t="s">
        <v>395</v>
      </c>
      <c r="G216" s="174" t="s">
        <v>103</v>
      </c>
      <c r="H216" s="111" t="s">
        <v>397</v>
      </c>
      <c r="I216" s="113" t="str">
        <f t="shared" si="7"/>
        <v>SG11160200</v>
      </c>
    </row>
    <row r="217" spans="1:9" s="96" customFormat="1" x14ac:dyDescent="0.35">
      <c r="A217" s="107" t="s">
        <v>80</v>
      </c>
      <c r="B217" s="114" t="s">
        <v>87</v>
      </c>
      <c r="C217" s="108">
        <v>11</v>
      </c>
      <c r="D217" s="109" t="s">
        <v>344</v>
      </c>
      <c r="E217" s="169">
        <v>20</v>
      </c>
      <c r="F217" s="170" t="s">
        <v>398</v>
      </c>
      <c r="G217" s="174" t="s">
        <v>82</v>
      </c>
      <c r="H217" s="111" t="s">
        <v>399</v>
      </c>
      <c r="I217" s="113" t="str">
        <f t="shared" si="7"/>
        <v>SG11200100</v>
      </c>
    </row>
    <row r="218" spans="1:9" s="96" customFormat="1" x14ac:dyDescent="0.35">
      <c r="A218" s="107"/>
      <c r="B218" s="114"/>
      <c r="C218" s="108">
        <v>11</v>
      </c>
      <c r="D218" s="109"/>
      <c r="E218" s="225">
        <v>20</v>
      </c>
      <c r="F218" s="191"/>
      <c r="G218" s="174" t="s">
        <v>103</v>
      </c>
      <c r="H218" s="111" t="s">
        <v>400</v>
      </c>
      <c r="I218" s="113" t="str">
        <f>$A$4&amp;C218&amp;E218&amp;G218&amp;"00"</f>
        <v>SG11200200</v>
      </c>
    </row>
    <row r="219" spans="1:9" s="96" customFormat="1" x14ac:dyDescent="0.35">
      <c r="A219" s="107"/>
      <c r="B219" s="114"/>
      <c r="C219" s="108">
        <v>11</v>
      </c>
      <c r="D219" s="109"/>
      <c r="E219" s="225">
        <v>20</v>
      </c>
      <c r="F219" s="191"/>
      <c r="G219" s="112" t="s">
        <v>105</v>
      </c>
      <c r="H219" s="111" t="s">
        <v>401</v>
      </c>
      <c r="I219" s="113" t="str">
        <f>$A$4&amp;C219&amp;E219&amp;G219&amp;"00"</f>
        <v>SG11200300</v>
      </c>
    </row>
    <row r="220" spans="1:9" s="96" customFormat="1" x14ac:dyDescent="0.35">
      <c r="A220" s="107"/>
      <c r="B220" s="114"/>
      <c r="C220" s="108">
        <v>11</v>
      </c>
      <c r="D220" s="109"/>
      <c r="E220" s="225">
        <v>20</v>
      </c>
      <c r="F220" s="189"/>
      <c r="G220" s="112" t="s">
        <v>107</v>
      </c>
      <c r="H220" s="111" t="s">
        <v>402</v>
      </c>
      <c r="I220" s="113" t="str">
        <f t="shared" si="7"/>
        <v>SG11200400</v>
      </c>
    </row>
    <row r="221" spans="1:9" s="96" customFormat="1" x14ac:dyDescent="0.35">
      <c r="A221" s="107" t="s">
        <v>80</v>
      </c>
      <c r="B221" s="114"/>
      <c r="C221" s="108">
        <v>11</v>
      </c>
      <c r="D221" s="109" t="s">
        <v>344</v>
      </c>
      <c r="E221" s="112">
        <v>30</v>
      </c>
      <c r="F221" s="111" t="s">
        <v>403</v>
      </c>
      <c r="G221" s="174" t="s">
        <v>82</v>
      </c>
      <c r="H221" s="111" t="s">
        <v>404</v>
      </c>
      <c r="I221" s="113" t="str">
        <f t="shared" si="7"/>
        <v>SG11300100</v>
      </c>
    </row>
    <row r="222" spans="1:9" s="96" customFormat="1" ht="15" thickBot="1" x14ac:dyDescent="0.4">
      <c r="A222" s="107" t="s">
        <v>80</v>
      </c>
      <c r="B222" s="114" t="s">
        <v>87</v>
      </c>
      <c r="C222" s="131">
        <v>11</v>
      </c>
      <c r="D222" s="132" t="s">
        <v>344</v>
      </c>
      <c r="E222" s="135">
        <v>40</v>
      </c>
      <c r="F222" s="136" t="s">
        <v>405</v>
      </c>
      <c r="G222" s="182" t="s">
        <v>82</v>
      </c>
      <c r="H222" s="136" t="s">
        <v>406</v>
      </c>
      <c r="I222" s="137" t="str">
        <f t="shared" si="7"/>
        <v>SG11400100</v>
      </c>
    </row>
    <row r="223" spans="1:9" s="96" customFormat="1" x14ac:dyDescent="0.35">
      <c r="A223" s="107" t="s">
        <v>80</v>
      </c>
      <c r="B223" s="114" t="s">
        <v>87</v>
      </c>
      <c r="C223" s="138">
        <v>12</v>
      </c>
      <c r="D223" s="139" t="s">
        <v>407</v>
      </c>
      <c r="E223" s="195">
        <v>10</v>
      </c>
      <c r="F223" s="196" t="s">
        <v>408</v>
      </c>
      <c r="G223" s="184" t="s">
        <v>82</v>
      </c>
      <c r="H223" s="141" t="s">
        <v>409</v>
      </c>
      <c r="I223" s="143" t="str">
        <f t="shared" si="7"/>
        <v>SG12100100</v>
      </c>
    </row>
    <row r="224" spans="1:9" s="96" customFormat="1" ht="15" customHeight="1" x14ac:dyDescent="0.35">
      <c r="A224" s="107" t="s">
        <v>80</v>
      </c>
      <c r="B224" s="114"/>
      <c r="C224" s="108">
        <v>12</v>
      </c>
      <c r="D224" s="109" t="s">
        <v>407</v>
      </c>
      <c r="E224" s="190">
        <v>10</v>
      </c>
      <c r="F224" s="130" t="s">
        <v>408</v>
      </c>
      <c r="G224" s="174" t="s">
        <v>103</v>
      </c>
      <c r="H224" s="111" t="s">
        <v>410</v>
      </c>
      <c r="I224" s="113" t="str">
        <f t="shared" si="7"/>
        <v>SG12100200</v>
      </c>
    </row>
    <row r="225" spans="1:9" s="96" customFormat="1" x14ac:dyDescent="0.35">
      <c r="A225" s="107" t="s">
        <v>80</v>
      </c>
      <c r="B225" s="114" t="s">
        <v>87</v>
      </c>
      <c r="C225" s="108">
        <v>12</v>
      </c>
      <c r="D225" s="109" t="s">
        <v>407</v>
      </c>
      <c r="E225" s="190">
        <v>10</v>
      </c>
      <c r="F225" s="130" t="s">
        <v>408</v>
      </c>
      <c r="G225" s="174" t="s">
        <v>105</v>
      </c>
      <c r="H225" s="111" t="s">
        <v>411</v>
      </c>
      <c r="I225" s="113" t="str">
        <f t="shared" si="7"/>
        <v>SG12100300</v>
      </c>
    </row>
    <row r="226" spans="1:9" s="96" customFormat="1" x14ac:dyDescent="0.35">
      <c r="A226" s="107" t="s">
        <v>80</v>
      </c>
      <c r="B226" s="114"/>
      <c r="C226" s="108">
        <v>12</v>
      </c>
      <c r="D226" s="109" t="s">
        <v>407</v>
      </c>
      <c r="E226" s="171">
        <v>10</v>
      </c>
      <c r="F226" s="172" t="s">
        <v>408</v>
      </c>
      <c r="G226" s="112" t="s">
        <v>107</v>
      </c>
      <c r="H226" s="111" t="s">
        <v>412</v>
      </c>
      <c r="I226" s="113" t="str">
        <f t="shared" si="7"/>
        <v>SG12100400</v>
      </c>
    </row>
    <row r="227" spans="1:9" s="96" customFormat="1" x14ac:dyDescent="0.35">
      <c r="A227" s="107" t="s">
        <v>80</v>
      </c>
      <c r="B227" s="114" t="s">
        <v>87</v>
      </c>
      <c r="C227" s="114">
        <v>12</v>
      </c>
      <c r="D227" s="109" t="s">
        <v>407</v>
      </c>
      <c r="E227" s="169">
        <v>20</v>
      </c>
      <c r="F227" s="170" t="s">
        <v>413</v>
      </c>
      <c r="G227" s="174" t="s">
        <v>82</v>
      </c>
      <c r="H227" s="111" t="s">
        <v>414</v>
      </c>
      <c r="I227" s="113" t="str">
        <f t="shared" si="7"/>
        <v>SG12200100</v>
      </c>
    </row>
    <row r="228" spans="1:9" s="96" customFormat="1" x14ac:dyDescent="0.35">
      <c r="A228" s="107" t="s">
        <v>80</v>
      </c>
      <c r="B228" s="114"/>
      <c r="C228" s="114">
        <v>12</v>
      </c>
      <c r="D228" s="109" t="s">
        <v>407</v>
      </c>
      <c r="E228" s="190">
        <v>20</v>
      </c>
      <c r="F228" s="130" t="s">
        <v>413</v>
      </c>
      <c r="G228" s="174" t="s">
        <v>103</v>
      </c>
      <c r="H228" s="111" t="s">
        <v>415</v>
      </c>
      <c r="I228" s="113" t="str">
        <f t="shared" si="7"/>
        <v>SG12200200</v>
      </c>
    </row>
    <row r="229" spans="1:9" s="96" customFormat="1" ht="15" customHeight="1" x14ac:dyDescent="0.35">
      <c r="A229" s="107" t="s">
        <v>80</v>
      </c>
      <c r="B229" s="114" t="s">
        <v>87</v>
      </c>
      <c r="C229" s="114">
        <v>12</v>
      </c>
      <c r="D229" s="109" t="s">
        <v>407</v>
      </c>
      <c r="E229" s="190">
        <v>20</v>
      </c>
      <c r="F229" s="130" t="s">
        <v>413</v>
      </c>
      <c r="G229" s="174" t="s">
        <v>105</v>
      </c>
      <c r="H229" s="111" t="s">
        <v>416</v>
      </c>
      <c r="I229" s="113" t="str">
        <f t="shared" si="7"/>
        <v>SG12200300</v>
      </c>
    </row>
    <row r="230" spans="1:9" s="96" customFormat="1" x14ac:dyDescent="0.35">
      <c r="A230" s="107" t="s">
        <v>80</v>
      </c>
      <c r="B230" s="114"/>
      <c r="C230" s="114">
        <v>12</v>
      </c>
      <c r="D230" s="109" t="s">
        <v>407</v>
      </c>
      <c r="E230" s="190">
        <v>20</v>
      </c>
      <c r="F230" s="130" t="s">
        <v>413</v>
      </c>
      <c r="G230" s="174" t="s">
        <v>107</v>
      </c>
      <c r="H230" s="111" t="s">
        <v>417</v>
      </c>
      <c r="I230" s="113" t="str">
        <f t="shared" si="7"/>
        <v>SG12200400</v>
      </c>
    </row>
    <row r="231" spans="1:9" s="96" customFormat="1" x14ac:dyDescent="0.35">
      <c r="A231" s="107" t="s">
        <v>80</v>
      </c>
      <c r="B231" s="114" t="s">
        <v>87</v>
      </c>
      <c r="C231" s="114">
        <v>12</v>
      </c>
      <c r="D231" s="109" t="s">
        <v>407</v>
      </c>
      <c r="E231" s="190">
        <v>20</v>
      </c>
      <c r="F231" s="130" t="s">
        <v>413</v>
      </c>
      <c r="G231" s="174" t="s">
        <v>109</v>
      </c>
      <c r="H231" s="111" t="s">
        <v>418</v>
      </c>
      <c r="I231" s="113" t="str">
        <f t="shared" si="7"/>
        <v>SG12200500</v>
      </c>
    </row>
    <row r="232" spans="1:9" s="96" customFormat="1" ht="15" thickBot="1" x14ac:dyDescent="0.4">
      <c r="A232" s="107" t="s">
        <v>80</v>
      </c>
      <c r="B232" s="114"/>
      <c r="C232" s="228">
        <v>12</v>
      </c>
      <c r="D232" s="132" t="s">
        <v>407</v>
      </c>
      <c r="E232" s="203">
        <v>20</v>
      </c>
      <c r="F232" s="134" t="s">
        <v>413</v>
      </c>
      <c r="G232" s="135" t="s">
        <v>179</v>
      </c>
      <c r="H232" s="136" t="s">
        <v>419</v>
      </c>
      <c r="I232" s="137" t="str">
        <f t="shared" si="7"/>
        <v>SG12200600</v>
      </c>
    </row>
    <row r="233" spans="1:9" s="96" customFormat="1" x14ac:dyDescent="0.35">
      <c r="A233" s="107" t="s">
        <v>80</v>
      </c>
      <c r="B233" s="114"/>
      <c r="C233" s="138">
        <v>13</v>
      </c>
      <c r="D233" s="139" t="s">
        <v>420</v>
      </c>
      <c r="E233" s="195">
        <v>10</v>
      </c>
      <c r="F233" s="196" t="s">
        <v>421</v>
      </c>
      <c r="G233" s="184" t="s">
        <v>82</v>
      </c>
      <c r="H233" s="141" t="s">
        <v>422</v>
      </c>
      <c r="I233" s="143" t="str">
        <f t="shared" si="7"/>
        <v>SG13100100</v>
      </c>
    </row>
    <row r="234" spans="1:9" s="96" customFormat="1" x14ac:dyDescent="0.35">
      <c r="A234" s="107" t="s">
        <v>80</v>
      </c>
      <c r="B234" s="114" t="s">
        <v>87</v>
      </c>
      <c r="C234" s="108">
        <v>13</v>
      </c>
      <c r="D234" s="109" t="s">
        <v>420</v>
      </c>
      <c r="E234" s="190">
        <v>10</v>
      </c>
      <c r="F234" s="130" t="s">
        <v>421</v>
      </c>
      <c r="G234" s="174" t="s">
        <v>103</v>
      </c>
      <c r="H234" s="111" t="s">
        <v>423</v>
      </c>
      <c r="I234" s="113" t="str">
        <f t="shared" si="7"/>
        <v>SG13100200</v>
      </c>
    </row>
    <row r="235" spans="1:9" s="96" customFormat="1" x14ac:dyDescent="0.35">
      <c r="A235" s="107" t="s">
        <v>80</v>
      </c>
      <c r="B235" s="114"/>
      <c r="C235" s="108">
        <v>13</v>
      </c>
      <c r="D235" s="109" t="s">
        <v>420</v>
      </c>
      <c r="E235" s="171">
        <v>10</v>
      </c>
      <c r="F235" s="172" t="s">
        <v>421</v>
      </c>
      <c r="G235" s="174" t="s">
        <v>105</v>
      </c>
      <c r="H235" s="111" t="s">
        <v>424</v>
      </c>
      <c r="I235" s="113" t="str">
        <f t="shared" si="7"/>
        <v>SG13100300</v>
      </c>
    </row>
    <row r="236" spans="1:9" s="96" customFormat="1" x14ac:dyDescent="0.35">
      <c r="A236" s="107" t="s">
        <v>80</v>
      </c>
      <c r="B236" s="114" t="s">
        <v>87</v>
      </c>
      <c r="C236" s="108">
        <v>13</v>
      </c>
      <c r="D236" s="109" t="s">
        <v>420</v>
      </c>
      <c r="E236" s="169">
        <v>20</v>
      </c>
      <c r="F236" s="170" t="s">
        <v>425</v>
      </c>
      <c r="G236" s="174" t="s">
        <v>82</v>
      </c>
      <c r="H236" s="111" t="s">
        <v>426</v>
      </c>
      <c r="I236" s="113" t="str">
        <f t="shared" si="7"/>
        <v>SG13200100</v>
      </c>
    </row>
    <row r="237" spans="1:9" s="96" customFormat="1" x14ac:dyDescent="0.35">
      <c r="A237" s="107" t="s">
        <v>80</v>
      </c>
      <c r="B237" s="114"/>
      <c r="C237" s="108">
        <v>13</v>
      </c>
      <c r="D237" s="109" t="s">
        <v>420</v>
      </c>
      <c r="E237" s="190">
        <v>20</v>
      </c>
      <c r="F237" s="130" t="s">
        <v>425</v>
      </c>
      <c r="G237" s="174" t="s">
        <v>103</v>
      </c>
      <c r="H237" s="111" t="s">
        <v>427</v>
      </c>
      <c r="I237" s="113" t="str">
        <f t="shared" si="7"/>
        <v>SG13200200</v>
      </c>
    </row>
    <row r="238" spans="1:9" s="96" customFormat="1" x14ac:dyDescent="0.35">
      <c r="A238" s="107" t="s">
        <v>80</v>
      </c>
      <c r="B238" s="114" t="s">
        <v>87</v>
      </c>
      <c r="C238" s="108">
        <v>13</v>
      </c>
      <c r="D238" s="109" t="s">
        <v>420</v>
      </c>
      <c r="E238" s="190">
        <v>20</v>
      </c>
      <c r="F238" s="130" t="s">
        <v>425</v>
      </c>
      <c r="G238" s="174" t="s">
        <v>105</v>
      </c>
      <c r="H238" s="111" t="s">
        <v>428</v>
      </c>
      <c r="I238" s="113" t="str">
        <f t="shared" ref="I238:I240" si="8">$A$4&amp;C238&amp;E238&amp;G238&amp;"00"</f>
        <v>SG13200300</v>
      </c>
    </row>
    <row r="239" spans="1:9" s="96" customFormat="1" x14ac:dyDescent="0.35">
      <c r="A239" s="107" t="s">
        <v>80</v>
      </c>
      <c r="B239" s="114"/>
      <c r="C239" s="108">
        <v>13</v>
      </c>
      <c r="D239" s="109" t="s">
        <v>420</v>
      </c>
      <c r="E239" s="190">
        <v>20</v>
      </c>
      <c r="F239" s="130" t="s">
        <v>425</v>
      </c>
      <c r="G239" s="174" t="s">
        <v>107</v>
      </c>
      <c r="H239" s="111" t="s">
        <v>429</v>
      </c>
      <c r="I239" s="113" t="str">
        <f t="shared" si="8"/>
        <v>SG13200400</v>
      </c>
    </row>
    <row r="240" spans="1:9" s="96" customFormat="1" ht="15" thickBot="1" x14ac:dyDescent="0.4">
      <c r="A240" s="107" t="s">
        <v>80</v>
      </c>
      <c r="B240" s="114" t="s">
        <v>87</v>
      </c>
      <c r="C240" s="131">
        <v>13</v>
      </c>
      <c r="D240" s="132" t="s">
        <v>420</v>
      </c>
      <c r="E240" s="203">
        <v>20</v>
      </c>
      <c r="F240" s="134" t="s">
        <v>425</v>
      </c>
      <c r="G240" s="182" t="s">
        <v>109</v>
      </c>
      <c r="H240" s="136" t="s">
        <v>430</v>
      </c>
      <c r="I240" s="137" t="str">
        <f t="shared" si="8"/>
        <v>SG13200500</v>
      </c>
    </row>
    <row r="241" spans="1:9" s="96" customFormat="1" x14ac:dyDescent="0.35">
      <c r="A241" s="107" t="s">
        <v>80</v>
      </c>
      <c r="B241" s="114" t="s">
        <v>87</v>
      </c>
      <c r="C241" s="138">
        <v>14</v>
      </c>
      <c r="D241" s="139" t="s">
        <v>431</v>
      </c>
      <c r="E241" s="229">
        <v>10</v>
      </c>
      <c r="F241" s="161" t="s">
        <v>432</v>
      </c>
      <c r="G241" s="142"/>
      <c r="H241" s="141"/>
      <c r="I241" s="143"/>
    </row>
    <row r="242" spans="1:9" s="96" customFormat="1" x14ac:dyDescent="0.35">
      <c r="A242" s="107" t="s">
        <v>80</v>
      </c>
      <c r="B242" s="114"/>
      <c r="C242" s="108">
        <v>14</v>
      </c>
      <c r="D242" s="109" t="s">
        <v>431</v>
      </c>
      <c r="E242" s="226">
        <v>11</v>
      </c>
      <c r="F242" s="170" t="s">
        <v>433</v>
      </c>
      <c r="G242" s="174" t="s">
        <v>82</v>
      </c>
      <c r="H242" s="111" t="s">
        <v>434</v>
      </c>
      <c r="I242" s="113" t="str">
        <f t="shared" ref="I242:I277" si="9">$A$4&amp;C242&amp;E242&amp;G242&amp;"00"</f>
        <v>SG14110100</v>
      </c>
    </row>
    <row r="243" spans="1:9" s="96" customFormat="1" x14ac:dyDescent="0.35">
      <c r="A243" s="107" t="s">
        <v>80</v>
      </c>
      <c r="B243" s="114" t="s">
        <v>87</v>
      </c>
      <c r="C243" s="108">
        <v>14</v>
      </c>
      <c r="D243" s="109" t="s">
        <v>431</v>
      </c>
      <c r="E243" s="230">
        <v>11</v>
      </c>
      <c r="F243" s="130" t="s">
        <v>433</v>
      </c>
      <c r="G243" s="174" t="s">
        <v>103</v>
      </c>
      <c r="H243" s="111" t="s">
        <v>435</v>
      </c>
      <c r="I243" s="113" t="str">
        <f t="shared" si="9"/>
        <v>SG14110200</v>
      </c>
    </row>
    <row r="244" spans="1:9" s="96" customFormat="1" x14ac:dyDescent="0.35">
      <c r="A244" s="107" t="s">
        <v>80</v>
      </c>
      <c r="B244" s="114"/>
      <c r="C244" s="108">
        <v>14</v>
      </c>
      <c r="D244" s="109" t="s">
        <v>431</v>
      </c>
      <c r="E244" s="230">
        <v>11</v>
      </c>
      <c r="F244" s="130" t="s">
        <v>433</v>
      </c>
      <c r="G244" s="174" t="s">
        <v>105</v>
      </c>
      <c r="H244" s="111" t="s">
        <v>436</v>
      </c>
      <c r="I244" s="113" t="str">
        <f t="shared" si="9"/>
        <v>SG14110300</v>
      </c>
    </row>
    <row r="245" spans="1:9" s="96" customFormat="1" ht="15" customHeight="1" x14ac:dyDescent="0.35">
      <c r="A245" s="107" t="s">
        <v>80</v>
      </c>
      <c r="B245" s="114" t="s">
        <v>87</v>
      </c>
      <c r="C245" s="108">
        <v>14</v>
      </c>
      <c r="D245" s="109" t="s">
        <v>431</v>
      </c>
      <c r="E245" s="230">
        <v>11</v>
      </c>
      <c r="F245" s="130" t="s">
        <v>433</v>
      </c>
      <c r="G245" s="174" t="s">
        <v>107</v>
      </c>
      <c r="H245" s="111" t="s">
        <v>437</v>
      </c>
      <c r="I245" s="113" t="str">
        <f t="shared" si="9"/>
        <v>SG14110400</v>
      </c>
    </row>
    <row r="246" spans="1:9" s="96" customFormat="1" x14ac:dyDescent="0.35">
      <c r="A246" s="107" t="s">
        <v>80</v>
      </c>
      <c r="B246" s="114"/>
      <c r="C246" s="108">
        <v>14</v>
      </c>
      <c r="D246" s="109" t="s">
        <v>431</v>
      </c>
      <c r="E246" s="230">
        <v>11</v>
      </c>
      <c r="F246" s="130" t="s">
        <v>433</v>
      </c>
      <c r="G246" s="174" t="s">
        <v>109</v>
      </c>
      <c r="H246" s="111" t="s">
        <v>438</v>
      </c>
      <c r="I246" s="113" t="str">
        <f t="shared" si="9"/>
        <v>SG14110500</v>
      </c>
    </row>
    <row r="247" spans="1:9" s="96" customFormat="1" x14ac:dyDescent="0.35">
      <c r="A247" s="107" t="s">
        <v>80</v>
      </c>
      <c r="B247" s="114"/>
      <c r="C247" s="108">
        <v>14</v>
      </c>
      <c r="D247" s="109" t="s">
        <v>431</v>
      </c>
      <c r="E247" s="230">
        <v>11</v>
      </c>
      <c r="F247" s="130" t="s">
        <v>433</v>
      </c>
      <c r="G247" s="174" t="s">
        <v>179</v>
      </c>
      <c r="H247" s="111" t="s">
        <v>439</v>
      </c>
      <c r="I247" s="113" t="str">
        <f>$A$4&amp;C247&amp;E247&amp;G247&amp;"00"</f>
        <v>SG14110600</v>
      </c>
    </row>
    <row r="248" spans="1:9" s="96" customFormat="1" x14ac:dyDescent="0.35">
      <c r="A248" s="107" t="s">
        <v>80</v>
      </c>
      <c r="B248" s="114" t="s">
        <v>87</v>
      </c>
      <c r="C248" s="108">
        <v>14</v>
      </c>
      <c r="D248" s="109" t="s">
        <v>431</v>
      </c>
      <c r="E248" s="231">
        <v>11</v>
      </c>
      <c r="F248" s="172" t="s">
        <v>433</v>
      </c>
      <c r="G248" s="112" t="s">
        <v>181</v>
      </c>
      <c r="H248" s="111" t="s">
        <v>440</v>
      </c>
      <c r="I248" s="113" t="str">
        <f t="shared" si="9"/>
        <v>SG14110700</v>
      </c>
    </row>
    <row r="249" spans="1:9" s="96" customFormat="1" x14ac:dyDescent="0.35">
      <c r="A249" s="107" t="s">
        <v>80</v>
      </c>
      <c r="B249" s="114"/>
      <c r="C249" s="108">
        <v>14</v>
      </c>
      <c r="D249" s="109" t="s">
        <v>431</v>
      </c>
      <c r="E249" s="232">
        <v>12</v>
      </c>
      <c r="F249" s="233" t="s">
        <v>441</v>
      </c>
      <c r="G249" s="232" t="s">
        <v>82</v>
      </c>
      <c r="H249" s="233" t="s">
        <v>442</v>
      </c>
      <c r="I249" s="234" t="str">
        <f t="shared" si="9"/>
        <v>SG14120100</v>
      </c>
    </row>
    <row r="250" spans="1:9" s="96" customFormat="1" x14ac:dyDescent="0.35">
      <c r="A250" s="107" t="s">
        <v>80</v>
      </c>
      <c r="B250" s="114" t="s">
        <v>87</v>
      </c>
      <c r="C250" s="108">
        <v>14</v>
      </c>
      <c r="D250" s="109" t="s">
        <v>431</v>
      </c>
      <c r="E250" s="235">
        <v>20</v>
      </c>
      <c r="F250" s="191" t="s">
        <v>443</v>
      </c>
      <c r="G250" s="236" t="s">
        <v>82</v>
      </c>
      <c r="H250" s="237" t="s">
        <v>444</v>
      </c>
      <c r="I250" s="106" t="str">
        <f t="shared" si="9"/>
        <v>SG14200100</v>
      </c>
    </row>
    <row r="251" spans="1:9" s="96" customFormat="1" x14ac:dyDescent="0.35">
      <c r="A251" s="107" t="s">
        <v>80</v>
      </c>
      <c r="B251" s="114"/>
      <c r="C251" s="108">
        <v>14</v>
      </c>
      <c r="D251" s="109" t="s">
        <v>431</v>
      </c>
      <c r="E251" s="215">
        <v>20</v>
      </c>
      <c r="F251" s="130" t="s">
        <v>443</v>
      </c>
      <c r="G251" s="174" t="s">
        <v>103</v>
      </c>
      <c r="H251" s="111" t="s">
        <v>445</v>
      </c>
      <c r="I251" s="113" t="str">
        <f t="shared" si="9"/>
        <v>SG14200200</v>
      </c>
    </row>
    <row r="252" spans="1:9" s="96" customFormat="1" x14ac:dyDescent="0.35">
      <c r="A252" s="107" t="s">
        <v>80</v>
      </c>
      <c r="B252" s="114" t="s">
        <v>87</v>
      </c>
      <c r="C252" s="108">
        <v>14</v>
      </c>
      <c r="D252" s="109" t="s">
        <v>431</v>
      </c>
      <c r="E252" s="215">
        <v>20</v>
      </c>
      <c r="F252" s="130" t="s">
        <v>443</v>
      </c>
      <c r="G252" s="174" t="s">
        <v>105</v>
      </c>
      <c r="H252" s="111" t="s">
        <v>446</v>
      </c>
      <c r="I252" s="113" t="str">
        <f t="shared" si="9"/>
        <v>SG14200300</v>
      </c>
    </row>
    <row r="253" spans="1:9" s="96" customFormat="1" x14ac:dyDescent="0.35">
      <c r="A253" s="107" t="s">
        <v>80</v>
      </c>
      <c r="B253" s="114"/>
      <c r="C253" s="108">
        <v>14</v>
      </c>
      <c r="D253" s="109" t="s">
        <v>431</v>
      </c>
      <c r="E253" s="215">
        <v>20</v>
      </c>
      <c r="F253" s="130" t="s">
        <v>443</v>
      </c>
      <c r="G253" s="174" t="s">
        <v>107</v>
      </c>
      <c r="H253" s="111" t="s">
        <v>447</v>
      </c>
      <c r="I253" s="113" t="str">
        <f t="shared" si="9"/>
        <v>SG14200400</v>
      </c>
    </row>
    <row r="254" spans="1:9" s="96" customFormat="1" x14ac:dyDescent="0.35">
      <c r="A254" s="107" t="s">
        <v>80</v>
      </c>
      <c r="B254" s="114" t="s">
        <v>87</v>
      </c>
      <c r="C254" s="108">
        <v>14</v>
      </c>
      <c r="D254" s="109" t="s">
        <v>431</v>
      </c>
      <c r="E254" s="215">
        <v>20</v>
      </c>
      <c r="F254" s="130" t="s">
        <v>443</v>
      </c>
      <c r="G254" s="174" t="s">
        <v>109</v>
      </c>
      <c r="H254" s="111" t="s">
        <v>448</v>
      </c>
      <c r="I254" s="113" t="str">
        <f t="shared" si="9"/>
        <v>SG14200500</v>
      </c>
    </row>
    <row r="255" spans="1:9" s="96" customFormat="1" x14ac:dyDescent="0.35">
      <c r="A255" s="107" t="s">
        <v>80</v>
      </c>
      <c r="B255" s="114"/>
      <c r="C255" s="108">
        <v>14</v>
      </c>
      <c r="D255" s="109" t="s">
        <v>431</v>
      </c>
      <c r="E255" s="215">
        <v>20</v>
      </c>
      <c r="F255" s="130" t="s">
        <v>443</v>
      </c>
      <c r="G255" s="173" t="s">
        <v>179</v>
      </c>
      <c r="H255" s="152" t="s">
        <v>449</v>
      </c>
      <c r="I255" s="163" t="str">
        <f t="shared" si="9"/>
        <v>SG14200600</v>
      </c>
    </row>
    <row r="256" spans="1:9" s="96" customFormat="1" x14ac:dyDescent="0.35">
      <c r="A256" s="107" t="s">
        <v>80</v>
      </c>
      <c r="B256" s="114" t="s">
        <v>87</v>
      </c>
      <c r="C256" s="108">
        <v>14</v>
      </c>
      <c r="D256" s="109" t="s">
        <v>431</v>
      </c>
      <c r="E256" s="179">
        <v>30</v>
      </c>
      <c r="F256" s="170" t="s">
        <v>450</v>
      </c>
      <c r="G256" s="173" t="s">
        <v>82</v>
      </c>
      <c r="H256" s="152" t="s">
        <v>451</v>
      </c>
      <c r="I256" s="163" t="str">
        <f t="shared" si="9"/>
        <v>SG14300100</v>
      </c>
    </row>
    <row r="257" spans="1:9" s="96" customFormat="1" x14ac:dyDescent="0.35">
      <c r="A257" s="107" t="s">
        <v>80</v>
      </c>
      <c r="B257" s="114"/>
      <c r="C257" s="108">
        <v>14</v>
      </c>
      <c r="D257" s="109" t="s">
        <v>431</v>
      </c>
      <c r="E257" s="215">
        <v>30</v>
      </c>
      <c r="F257" s="130" t="s">
        <v>450</v>
      </c>
      <c r="G257" s="112" t="s">
        <v>103</v>
      </c>
      <c r="H257" s="111" t="s">
        <v>452</v>
      </c>
      <c r="I257" s="113" t="str">
        <f t="shared" si="9"/>
        <v>SG14300200</v>
      </c>
    </row>
    <row r="258" spans="1:9" s="96" customFormat="1" x14ac:dyDescent="0.35">
      <c r="A258" s="107" t="s">
        <v>80</v>
      </c>
      <c r="B258" s="114"/>
      <c r="C258" s="108">
        <v>14</v>
      </c>
      <c r="D258" s="109" t="s">
        <v>431</v>
      </c>
      <c r="E258" s="215">
        <v>30</v>
      </c>
      <c r="F258" s="130" t="s">
        <v>450</v>
      </c>
      <c r="G258" s="112" t="s">
        <v>105</v>
      </c>
      <c r="H258" s="111" t="s">
        <v>453</v>
      </c>
      <c r="I258" s="113" t="str">
        <f>$A$4&amp;C258&amp;E258&amp;G258&amp;"00"</f>
        <v>SG14300300</v>
      </c>
    </row>
    <row r="259" spans="1:9" s="96" customFormat="1" x14ac:dyDescent="0.35">
      <c r="A259" s="107" t="s">
        <v>80</v>
      </c>
      <c r="B259" s="114" t="s">
        <v>87</v>
      </c>
      <c r="C259" s="108">
        <v>14</v>
      </c>
      <c r="D259" s="109" t="s">
        <v>431</v>
      </c>
      <c r="E259" s="215">
        <v>30</v>
      </c>
      <c r="F259" s="130" t="s">
        <v>450</v>
      </c>
      <c r="G259" s="112" t="s">
        <v>107</v>
      </c>
      <c r="H259" s="111" t="s">
        <v>454</v>
      </c>
      <c r="I259" s="113" t="str">
        <f t="shared" si="9"/>
        <v>SG14300400</v>
      </c>
    </row>
    <row r="260" spans="1:9" s="96" customFormat="1" x14ac:dyDescent="0.35">
      <c r="A260" s="107" t="s">
        <v>80</v>
      </c>
      <c r="B260" s="114"/>
      <c r="C260" s="108">
        <v>14</v>
      </c>
      <c r="D260" s="109" t="s">
        <v>431</v>
      </c>
      <c r="E260" s="169">
        <v>40</v>
      </c>
      <c r="F260" s="170" t="s">
        <v>455</v>
      </c>
      <c r="G260" s="174" t="s">
        <v>82</v>
      </c>
      <c r="H260" s="111" t="s">
        <v>456</v>
      </c>
      <c r="I260" s="113" t="str">
        <f t="shared" si="9"/>
        <v>SG14400100</v>
      </c>
    </row>
    <row r="261" spans="1:9" s="96" customFormat="1" x14ac:dyDescent="0.35">
      <c r="A261" s="107" t="s">
        <v>80</v>
      </c>
      <c r="B261" s="114" t="s">
        <v>87</v>
      </c>
      <c r="C261" s="108">
        <v>14</v>
      </c>
      <c r="D261" s="109" t="s">
        <v>431</v>
      </c>
      <c r="E261" s="190">
        <v>40</v>
      </c>
      <c r="F261" s="130" t="s">
        <v>455</v>
      </c>
      <c r="G261" s="174" t="s">
        <v>103</v>
      </c>
      <c r="H261" s="111" t="s">
        <v>457</v>
      </c>
      <c r="I261" s="113" t="str">
        <f t="shared" si="9"/>
        <v>SG14400200</v>
      </c>
    </row>
    <row r="262" spans="1:9" s="96" customFormat="1" x14ac:dyDescent="0.35">
      <c r="A262" s="107" t="s">
        <v>80</v>
      </c>
      <c r="B262" s="114" t="s">
        <v>87</v>
      </c>
      <c r="C262" s="108">
        <v>14</v>
      </c>
      <c r="D262" s="109" t="s">
        <v>431</v>
      </c>
      <c r="E262" s="190">
        <v>40</v>
      </c>
      <c r="F262" s="130" t="s">
        <v>455</v>
      </c>
      <c r="G262" s="174" t="s">
        <v>105</v>
      </c>
      <c r="H262" s="111" t="s">
        <v>458</v>
      </c>
      <c r="I262" s="113" t="str">
        <f>$A$4&amp;C262&amp;E262&amp;G262&amp;"00"</f>
        <v>SG14400300</v>
      </c>
    </row>
    <row r="263" spans="1:9" s="96" customFormat="1" x14ac:dyDescent="0.35">
      <c r="A263" s="107" t="s">
        <v>80</v>
      </c>
      <c r="B263" s="114" t="s">
        <v>87</v>
      </c>
      <c r="C263" s="108">
        <v>14</v>
      </c>
      <c r="D263" s="109" t="s">
        <v>431</v>
      </c>
      <c r="E263" s="190">
        <v>40</v>
      </c>
      <c r="F263" s="130" t="s">
        <v>455</v>
      </c>
      <c r="G263" s="174" t="s">
        <v>107</v>
      </c>
      <c r="H263" s="111" t="s">
        <v>459</v>
      </c>
      <c r="I263" s="113" t="str">
        <f>$A$4&amp;C263&amp;E263&amp;G263&amp;"00"</f>
        <v>SG14400400</v>
      </c>
    </row>
    <row r="264" spans="1:9" s="96" customFormat="1" x14ac:dyDescent="0.35">
      <c r="A264" s="107" t="s">
        <v>80</v>
      </c>
      <c r="B264" s="114"/>
      <c r="C264" s="238">
        <v>14</v>
      </c>
      <c r="D264" s="130" t="s">
        <v>431</v>
      </c>
      <c r="E264" s="190">
        <v>40</v>
      </c>
      <c r="F264" s="172" t="s">
        <v>455</v>
      </c>
      <c r="G264" s="174" t="s">
        <v>109</v>
      </c>
      <c r="H264" s="111" t="s">
        <v>460</v>
      </c>
      <c r="I264" s="113" t="str">
        <f t="shared" si="9"/>
        <v>SG14400500</v>
      </c>
    </row>
    <row r="265" spans="1:9" s="96" customFormat="1" ht="15" thickBot="1" x14ac:dyDescent="0.4">
      <c r="A265" s="107" t="s">
        <v>80</v>
      </c>
      <c r="B265" s="114" t="s">
        <v>87</v>
      </c>
      <c r="C265" s="239">
        <v>14</v>
      </c>
      <c r="D265" s="134" t="s">
        <v>431</v>
      </c>
      <c r="E265" s="135">
        <v>50</v>
      </c>
      <c r="F265" s="240" t="s">
        <v>461</v>
      </c>
      <c r="G265" s="135" t="s">
        <v>82</v>
      </c>
      <c r="H265" s="136" t="s">
        <v>462</v>
      </c>
      <c r="I265" s="137" t="str">
        <f t="shared" si="9"/>
        <v>SG14500100</v>
      </c>
    </row>
    <row r="266" spans="1:9" x14ac:dyDescent="0.35">
      <c r="A266" s="107" t="s">
        <v>80</v>
      </c>
      <c r="B266" s="114" t="s">
        <v>87</v>
      </c>
      <c r="C266" s="138">
        <v>15</v>
      </c>
      <c r="D266" s="139" t="s">
        <v>463</v>
      </c>
      <c r="E266" s="241">
        <v>10</v>
      </c>
      <c r="F266" s="242" t="s">
        <v>464</v>
      </c>
      <c r="G266" s="243" t="s">
        <v>82</v>
      </c>
      <c r="H266" s="244" t="s">
        <v>465</v>
      </c>
      <c r="I266" s="143" t="str">
        <f t="shared" si="9"/>
        <v>SG15100100</v>
      </c>
    </row>
    <row r="267" spans="1:9" s="96" customFormat="1" x14ac:dyDescent="0.35">
      <c r="A267" s="107" t="s">
        <v>80</v>
      </c>
      <c r="B267" s="114"/>
      <c r="C267" s="108">
        <v>15</v>
      </c>
      <c r="D267" s="109" t="s">
        <v>463</v>
      </c>
      <c r="E267" s="245">
        <v>10</v>
      </c>
      <c r="F267" s="246" t="s">
        <v>464</v>
      </c>
      <c r="G267" s="247" t="s">
        <v>103</v>
      </c>
      <c r="H267" s="248" t="s">
        <v>466</v>
      </c>
      <c r="I267" s="113" t="str">
        <f t="shared" si="9"/>
        <v>SG15100200</v>
      </c>
    </row>
    <row r="268" spans="1:9" s="96" customFormat="1" x14ac:dyDescent="0.35">
      <c r="A268" s="107" t="s">
        <v>80</v>
      </c>
      <c r="B268" s="114" t="s">
        <v>87</v>
      </c>
      <c r="C268" s="108">
        <v>15</v>
      </c>
      <c r="D268" s="109" t="s">
        <v>463</v>
      </c>
      <c r="E268" s="245">
        <v>10</v>
      </c>
      <c r="F268" s="246" t="s">
        <v>464</v>
      </c>
      <c r="G268" s="249" t="s">
        <v>105</v>
      </c>
      <c r="H268" s="250" t="s">
        <v>467</v>
      </c>
      <c r="I268" s="251" t="str">
        <f t="shared" si="9"/>
        <v>SG15100300</v>
      </c>
    </row>
    <row r="269" spans="1:9" s="96" customFormat="1" x14ac:dyDescent="0.35">
      <c r="A269" s="107" t="s">
        <v>80</v>
      </c>
      <c r="B269" s="114"/>
      <c r="C269" s="108">
        <v>15</v>
      </c>
      <c r="D269" s="109" t="s">
        <v>463</v>
      </c>
      <c r="E269" s="252">
        <v>10</v>
      </c>
      <c r="F269" s="253" t="s">
        <v>464</v>
      </c>
      <c r="G269" s="247" t="s">
        <v>107</v>
      </c>
      <c r="H269" s="248" t="s">
        <v>468</v>
      </c>
      <c r="I269" s="113" t="str">
        <f t="shared" si="9"/>
        <v>SG15100400</v>
      </c>
    </row>
    <row r="270" spans="1:9" s="96" customFormat="1" ht="15" customHeight="1" x14ac:dyDescent="0.35">
      <c r="A270" s="107" t="s">
        <v>80</v>
      </c>
      <c r="B270" s="114" t="s">
        <v>87</v>
      </c>
      <c r="C270" s="108">
        <v>15</v>
      </c>
      <c r="D270" s="109" t="s">
        <v>463</v>
      </c>
      <c r="E270" s="254">
        <v>20</v>
      </c>
      <c r="F270" s="255" t="s">
        <v>469</v>
      </c>
      <c r="G270" s="247" t="s">
        <v>82</v>
      </c>
      <c r="H270" s="248" t="s">
        <v>470</v>
      </c>
      <c r="I270" s="113" t="str">
        <f t="shared" si="9"/>
        <v>SG15200100</v>
      </c>
    </row>
    <row r="271" spans="1:9" s="96" customFormat="1" x14ac:dyDescent="0.35">
      <c r="A271" s="107" t="s">
        <v>80</v>
      </c>
      <c r="B271" s="114"/>
      <c r="C271" s="108">
        <v>15</v>
      </c>
      <c r="D271" s="109" t="s">
        <v>463</v>
      </c>
      <c r="E271" s="245">
        <v>20</v>
      </c>
      <c r="F271" s="246" t="s">
        <v>469</v>
      </c>
      <c r="G271" s="247" t="s">
        <v>103</v>
      </c>
      <c r="H271" s="248" t="s">
        <v>471</v>
      </c>
      <c r="I271" s="113" t="str">
        <f t="shared" si="9"/>
        <v>SG15200200</v>
      </c>
    </row>
    <row r="272" spans="1:9" s="96" customFormat="1" x14ac:dyDescent="0.35">
      <c r="A272" s="107" t="s">
        <v>80</v>
      </c>
      <c r="B272" s="114" t="s">
        <v>87</v>
      </c>
      <c r="C272" s="108">
        <v>15</v>
      </c>
      <c r="D272" s="109" t="s">
        <v>463</v>
      </c>
      <c r="E272" s="245">
        <v>20</v>
      </c>
      <c r="F272" s="246" t="s">
        <v>469</v>
      </c>
      <c r="G272" s="247" t="s">
        <v>105</v>
      </c>
      <c r="H272" s="248" t="s">
        <v>472</v>
      </c>
      <c r="I272" s="113" t="str">
        <f t="shared" si="9"/>
        <v>SG15200300</v>
      </c>
    </row>
    <row r="273" spans="1:9" s="96" customFormat="1" ht="15" customHeight="1" x14ac:dyDescent="0.35">
      <c r="A273" s="107" t="s">
        <v>80</v>
      </c>
      <c r="B273" s="114"/>
      <c r="C273" s="108">
        <v>15</v>
      </c>
      <c r="D273" s="109" t="s">
        <v>463</v>
      </c>
      <c r="E273" s="245">
        <v>20</v>
      </c>
      <c r="F273" s="246" t="s">
        <v>469</v>
      </c>
      <c r="G273" s="247" t="s">
        <v>107</v>
      </c>
      <c r="H273" s="248" t="s">
        <v>473</v>
      </c>
      <c r="I273" s="113" t="str">
        <f t="shared" si="9"/>
        <v>SG15200400</v>
      </c>
    </row>
    <row r="274" spans="1:9" s="96" customFormat="1" x14ac:dyDescent="0.35">
      <c r="A274" s="107" t="s">
        <v>80</v>
      </c>
      <c r="B274" s="114" t="s">
        <v>87</v>
      </c>
      <c r="C274" s="108">
        <v>15</v>
      </c>
      <c r="D274" s="109" t="s">
        <v>463</v>
      </c>
      <c r="E274" s="245">
        <v>20</v>
      </c>
      <c r="F274" s="246" t="s">
        <v>469</v>
      </c>
      <c r="G274" s="247" t="s">
        <v>109</v>
      </c>
      <c r="H274" s="248" t="s">
        <v>474</v>
      </c>
      <c r="I274" s="113" t="str">
        <f t="shared" si="9"/>
        <v>SG15200500</v>
      </c>
    </row>
    <row r="275" spans="1:9" s="96" customFormat="1" x14ac:dyDescent="0.35">
      <c r="A275" s="107" t="s">
        <v>80</v>
      </c>
      <c r="B275" s="114"/>
      <c r="C275" s="108">
        <v>15</v>
      </c>
      <c r="D275" s="109" t="s">
        <v>463</v>
      </c>
      <c r="E275" s="245">
        <v>20</v>
      </c>
      <c r="F275" s="246" t="s">
        <v>469</v>
      </c>
      <c r="G275" s="247" t="s">
        <v>179</v>
      </c>
      <c r="H275" s="248" t="s">
        <v>475</v>
      </c>
      <c r="I275" s="113" t="str">
        <f t="shared" si="9"/>
        <v>SG15200600</v>
      </c>
    </row>
    <row r="276" spans="1:9" s="96" customFormat="1" x14ac:dyDescent="0.35">
      <c r="A276" s="107" t="s">
        <v>80</v>
      </c>
      <c r="B276" s="114" t="s">
        <v>87</v>
      </c>
      <c r="C276" s="108">
        <v>15</v>
      </c>
      <c r="D276" s="109" t="s">
        <v>463</v>
      </c>
      <c r="E276" s="245">
        <v>20</v>
      </c>
      <c r="F276" s="246" t="s">
        <v>469</v>
      </c>
      <c r="G276" s="247" t="s">
        <v>181</v>
      </c>
      <c r="H276" s="248" t="s">
        <v>476</v>
      </c>
      <c r="I276" s="113" t="str">
        <f t="shared" si="9"/>
        <v>SG15200700</v>
      </c>
    </row>
    <row r="277" spans="1:9" s="96" customFormat="1" x14ac:dyDescent="0.35">
      <c r="A277" s="107" t="s">
        <v>80</v>
      </c>
      <c r="B277" s="114"/>
      <c r="C277" s="108">
        <v>15</v>
      </c>
      <c r="D277" s="109" t="s">
        <v>463</v>
      </c>
      <c r="E277" s="252">
        <v>20</v>
      </c>
      <c r="F277" s="253" t="s">
        <v>469</v>
      </c>
      <c r="G277" s="247" t="s">
        <v>192</v>
      </c>
      <c r="H277" s="248" t="s">
        <v>477</v>
      </c>
      <c r="I277" s="113" t="str">
        <f t="shared" si="9"/>
        <v>SG15200800</v>
      </c>
    </row>
    <row r="278" spans="1:9" s="96" customFormat="1" x14ac:dyDescent="0.35">
      <c r="A278" s="107" t="s">
        <v>80</v>
      </c>
      <c r="B278" s="114" t="s">
        <v>87</v>
      </c>
      <c r="C278" s="108">
        <v>15</v>
      </c>
      <c r="D278" s="109" t="s">
        <v>463</v>
      </c>
      <c r="E278" s="256">
        <v>30</v>
      </c>
      <c r="F278" s="257" t="s">
        <v>478</v>
      </c>
      <c r="G278" s="112"/>
      <c r="H278" s="111"/>
      <c r="I278" s="113"/>
    </row>
    <row r="279" spans="1:9" s="96" customFormat="1" x14ac:dyDescent="0.35">
      <c r="A279" s="107" t="s">
        <v>80</v>
      </c>
      <c r="B279" s="114"/>
      <c r="C279" s="108">
        <v>15</v>
      </c>
      <c r="D279" s="109" t="s">
        <v>463</v>
      </c>
      <c r="E279" s="254">
        <v>31</v>
      </c>
      <c r="F279" s="255" t="s">
        <v>479</v>
      </c>
      <c r="G279" s="112" t="s">
        <v>82</v>
      </c>
      <c r="H279" s="111" t="s">
        <v>480</v>
      </c>
      <c r="I279" s="113" t="str">
        <f t="shared" ref="I279:I285" si="10">$A$4&amp;C279&amp;E279&amp;G279&amp;"00"</f>
        <v>SG15310100</v>
      </c>
    </row>
    <row r="280" spans="1:9" s="96" customFormat="1" x14ac:dyDescent="0.35">
      <c r="A280" s="107" t="s">
        <v>80</v>
      </c>
      <c r="B280" s="114" t="s">
        <v>87</v>
      </c>
      <c r="C280" s="108">
        <v>15</v>
      </c>
      <c r="D280" s="109" t="s">
        <v>463</v>
      </c>
      <c r="E280" s="252">
        <v>31</v>
      </c>
      <c r="F280" s="253" t="s">
        <v>479</v>
      </c>
      <c r="G280" s="112" t="s">
        <v>103</v>
      </c>
      <c r="H280" s="111" t="s">
        <v>481</v>
      </c>
      <c r="I280" s="113" t="str">
        <f t="shared" si="10"/>
        <v>SG15310200</v>
      </c>
    </row>
    <row r="281" spans="1:9" s="96" customFormat="1" x14ac:dyDescent="0.35">
      <c r="A281" s="107" t="s">
        <v>80</v>
      </c>
      <c r="B281" s="114"/>
      <c r="C281" s="108">
        <v>15</v>
      </c>
      <c r="D281" s="109" t="s">
        <v>463</v>
      </c>
      <c r="E281" s="254">
        <v>32</v>
      </c>
      <c r="F281" s="255" t="s">
        <v>482</v>
      </c>
      <c r="G281" s="112" t="s">
        <v>82</v>
      </c>
      <c r="H281" s="111" t="s">
        <v>483</v>
      </c>
      <c r="I281" s="113" t="str">
        <f t="shared" si="10"/>
        <v>SG15320100</v>
      </c>
    </row>
    <row r="282" spans="1:9" s="96" customFormat="1" x14ac:dyDescent="0.35">
      <c r="A282" s="107" t="s">
        <v>80</v>
      </c>
      <c r="B282" s="114" t="s">
        <v>87</v>
      </c>
      <c r="C282" s="108">
        <v>15</v>
      </c>
      <c r="D282" s="109" t="s">
        <v>463</v>
      </c>
      <c r="E282" s="245">
        <v>32</v>
      </c>
      <c r="F282" s="246" t="s">
        <v>484</v>
      </c>
      <c r="G282" s="112" t="s">
        <v>103</v>
      </c>
      <c r="H282" s="111" t="s">
        <v>485</v>
      </c>
      <c r="I282" s="113" t="str">
        <f t="shared" si="10"/>
        <v>SG15320200</v>
      </c>
    </row>
    <row r="283" spans="1:9" s="96" customFormat="1" x14ac:dyDescent="0.35">
      <c r="A283" s="107" t="s">
        <v>80</v>
      </c>
      <c r="B283" s="114"/>
      <c r="C283" s="108">
        <v>15</v>
      </c>
      <c r="D283" s="109" t="s">
        <v>463</v>
      </c>
      <c r="E283" s="245">
        <v>32</v>
      </c>
      <c r="F283" s="246" t="s">
        <v>484</v>
      </c>
      <c r="G283" s="112" t="s">
        <v>105</v>
      </c>
      <c r="H283" s="111" t="s">
        <v>486</v>
      </c>
      <c r="I283" s="113" t="str">
        <f t="shared" si="10"/>
        <v>SG15320300</v>
      </c>
    </row>
    <row r="284" spans="1:9" s="96" customFormat="1" x14ac:dyDescent="0.35">
      <c r="A284" s="107" t="s">
        <v>80</v>
      </c>
      <c r="B284" s="114" t="s">
        <v>87</v>
      </c>
      <c r="C284" s="108">
        <v>15</v>
      </c>
      <c r="D284" s="109" t="s">
        <v>463</v>
      </c>
      <c r="E284" s="245">
        <v>32</v>
      </c>
      <c r="F284" s="246" t="s">
        <v>484</v>
      </c>
      <c r="G284" s="112" t="s">
        <v>107</v>
      </c>
      <c r="H284" s="111" t="s">
        <v>487</v>
      </c>
      <c r="I284" s="113" t="str">
        <f t="shared" si="10"/>
        <v>SG15320400</v>
      </c>
    </row>
    <row r="285" spans="1:9" s="96" customFormat="1" x14ac:dyDescent="0.35">
      <c r="A285" s="107" t="s">
        <v>80</v>
      </c>
      <c r="B285" s="114"/>
      <c r="C285" s="108">
        <v>15</v>
      </c>
      <c r="D285" s="109" t="s">
        <v>463</v>
      </c>
      <c r="E285" s="252">
        <v>32</v>
      </c>
      <c r="F285" s="253" t="s">
        <v>484</v>
      </c>
      <c r="G285" s="112" t="s">
        <v>109</v>
      </c>
      <c r="H285" s="111" t="s">
        <v>488</v>
      </c>
      <c r="I285" s="113" t="str">
        <f t="shared" si="10"/>
        <v>SG15320500</v>
      </c>
    </row>
    <row r="286" spans="1:9" s="96" customFormat="1" x14ac:dyDescent="0.35">
      <c r="A286" s="107" t="s">
        <v>80</v>
      </c>
      <c r="B286" s="114" t="s">
        <v>87</v>
      </c>
      <c r="C286" s="108">
        <v>15</v>
      </c>
      <c r="D286" s="109" t="s">
        <v>463</v>
      </c>
      <c r="E286" s="256">
        <v>40</v>
      </c>
      <c r="F286" s="257" t="s">
        <v>489</v>
      </c>
      <c r="G286" s="112"/>
      <c r="H286" s="111"/>
      <c r="I286" s="113"/>
    </row>
    <row r="287" spans="1:9" s="96" customFormat="1" x14ac:dyDescent="0.35">
      <c r="A287" s="107" t="s">
        <v>80</v>
      </c>
      <c r="B287" s="114"/>
      <c r="C287" s="108">
        <v>15</v>
      </c>
      <c r="D287" s="109" t="s">
        <v>463</v>
      </c>
      <c r="E287" s="254">
        <v>41</v>
      </c>
      <c r="F287" s="258" t="s">
        <v>490</v>
      </c>
      <c r="G287" s="112" t="s">
        <v>82</v>
      </c>
      <c r="H287" s="111" t="s">
        <v>491</v>
      </c>
      <c r="I287" s="113" t="str">
        <f t="shared" ref="I287:I294" si="11">$A$4&amp;C287&amp;E287&amp;G287&amp;"00"</f>
        <v>SG15410100</v>
      </c>
    </row>
    <row r="288" spans="1:9" s="96" customFormat="1" x14ac:dyDescent="0.35">
      <c r="A288" s="107" t="s">
        <v>80</v>
      </c>
      <c r="B288" s="114" t="s">
        <v>87</v>
      </c>
      <c r="C288" s="108">
        <v>15</v>
      </c>
      <c r="D288" s="109" t="s">
        <v>463</v>
      </c>
      <c r="E288" s="252">
        <v>41</v>
      </c>
      <c r="F288" s="259" t="s">
        <v>490</v>
      </c>
      <c r="G288" s="112" t="s">
        <v>103</v>
      </c>
      <c r="H288" s="111" t="s">
        <v>492</v>
      </c>
      <c r="I288" s="113" t="str">
        <f t="shared" si="11"/>
        <v>SG15410200</v>
      </c>
    </row>
    <row r="289" spans="1:9" s="96" customFormat="1" x14ac:dyDescent="0.35">
      <c r="A289" s="107" t="s">
        <v>80</v>
      </c>
      <c r="B289" s="114"/>
      <c r="C289" s="108">
        <v>15</v>
      </c>
      <c r="D289" s="109" t="s">
        <v>463</v>
      </c>
      <c r="E289" s="254">
        <v>42</v>
      </c>
      <c r="F289" s="258" t="s">
        <v>493</v>
      </c>
      <c r="G289" s="112" t="s">
        <v>82</v>
      </c>
      <c r="H289" s="111" t="s">
        <v>494</v>
      </c>
      <c r="I289" s="113" t="str">
        <f t="shared" si="11"/>
        <v>SG15420100</v>
      </c>
    </row>
    <row r="290" spans="1:9" s="96" customFormat="1" x14ac:dyDescent="0.35">
      <c r="A290" s="107" t="s">
        <v>80</v>
      </c>
      <c r="B290" s="114" t="s">
        <v>87</v>
      </c>
      <c r="C290" s="108">
        <v>15</v>
      </c>
      <c r="D290" s="109" t="s">
        <v>463</v>
      </c>
      <c r="E290" s="252">
        <v>42</v>
      </c>
      <c r="F290" s="259" t="s">
        <v>493</v>
      </c>
      <c r="G290" s="112" t="s">
        <v>103</v>
      </c>
      <c r="H290" s="111" t="s">
        <v>495</v>
      </c>
      <c r="I290" s="113" t="str">
        <f t="shared" si="11"/>
        <v>SG15420200</v>
      </c>
    </row>
    <row r="291" spans="1:9" s="96" customFormat="1" x14ac:dyDescent="0.35">
      <c r="A291" s="107" t="s">
        <v>80</v>
      </c>
      <c r="B291" s="114"/>
      <c r="C291" s="108">
        <v>15</v>
      </c>
      <c r="D291" s="109" t="s">
        <v>463</v>
      </c>
      <c r="E291" s="254">
        <v>43</v>
      </c>
      <c r="F291" s="258" t="s">
        <v>496</v>
      </c>
      <c r="G291" s="112" t="s">
        <v>82</v>
      </c>
      <c r="H291" s="111" t="s">
        <v>497</v>
      </c>
      <c r="I291" s="113" t="str">
        <f t="shared" si="11"/>
        <v>SG15430100</v>
      </c>
    </row>
    <row r="292" spans="1:9" s="96" customFormat="1" x14ac:dyDescent="0.35">
      <c r="A292" s="107" t="s">
        <v>80</v>
      </c>
      <c r="B292" s="114" t="s">
        <v>87</v>
      </c>
      <c r="C292" s="108">
        <v>15</v>
      </c>
      <c r="D292" s="109" t="s">
        <v>463</v>
      </c>
      <c r="E292" s="252">
        <v>43</v>
      </c>
      <c r="F292" s="259" t="s">
        <v>496</v>
      </c>
      <c r="G292" s="112" t="s">
        <v>103</v>
      </c>
      <c r="H292" s="111" t="s">
        <v>498</v>
      </c>
      <c r="I292" s="113" t="str">
        <f t="shared" si="11"/>
        <v>SG15430200</v>
      </c>
    </row>
    <row r="293" spans="1:9" s="96" customFormat="1" x14ac:dyDescent="0.35">
      <c r="A293" s="107" t="s">
        <v>80</v>
      </c>
      <c r="B293" s="114"/>
      <c r="C293" s="108">
        <v>15</v>
      </c>
      <c r="D293" s="109" t="s">
        <v>463</v>
      </c>
      <c r="E293" s="254">
        <v>44</v>
      </c>
      <c r="F293" s="255" t="s">
        <v>499</v>
      </c>
      <c r="G293" s="112" t="s">
        <v>82</v>
      </c>
      <c r="H293" s="111" t="s">
        <v>500</v>
      </c>
      <c r="I293" s="113" t="str">
        <f t="shared" si="11"/>
        <v>SG15440100</v>
      </c>
    </row>
    <row r="294" spans="1:9" s="96" customFormat="1" ht="15" thickBot="1" x14ac:dyDescent="0.4">
      <c r="A294" s="107" t="s">
        <v>80</v>
      </c>
      <c r="B294" s="114" t="s">
        <v>87</v>
      </c>
      <c r="C294" s="131">
        <v>15</v>
      </c>
      <c r="D294" s="132" t="s">
        <v>463</v>
      </c>
      <c r="E294" s="260">
        <v>44</v>
      </c>
      <c r="F294" s="261" t="s">
        <v>499</v>
      </c>
      <c r="G294" s="135" t="s">
        <v>103</v>
      </c>
      <c r="H294" s="136" t="s">
        <v>501</v>
      </c>
      <c r="I294" s="137" t="str">
        <f t="shared" si="11"/>
        <v>SG15440200</v>
      </c>
    </row>
    <row r="295" spans="1:9" ht="0.75" customHeight="1" thickBot="1" x14ac:dyDescent="0.4">
      <c r="A295" s="107" t="s">
        <v>80</v>
      </c>
      <c r="B295" s="114"/>
      <c r="C295" s="262"/>
      <c r="D295" s="102"/>
      <c r="E295" s="263"/>
      <c r="F295" s="102"/>
      <c r="G295" s="262"/>
      <c r="H295" s="102"/>
      <c r="I295" s="264"/>
    </row>
    <row r="296" spans="1:9" s="96" customFormat="1" ht="15" customHeight="1" x14ac:dyDescent="0.35">
      <c r="A296" s="107" t="s">
        <v>80</v>
      </c>
      <c r="B296" s="114" t="s">
        <v>87</v>
      </c>
      <c r="C296" s="138">
        <v>16</v>
      </c>
      <c r="D296" s="139" t="s">
        <v>502</v>
      </c>
      <c r="E296" s="265">
        <v>10</v>
      </c>
      <c r="F296" s="266" t="s">
        <v>503</v>
      </c>
      <c r="G296" s="142" t="s">
        <v>82</v>
      </c>
      <c r="H296" s="139" t="s">
        <v>504</v>
      </c>
      <c r="I296" s="267" t="str">
        <f t="shared" ref="I296:I312" si="12">$A$4&amp;C296&amp;E296&amp;G296&amp;"00"</f>
        <v>SG16100100</v>
      </c>
    </row>
    <row r="297" spans="1:9" s="96" customFormat="1" x14ac:dyDescent="0.35">
      <c r="A297" s="107" t="s">
        <v>80</v>
      </c>
      <c r="B297" s="114"/>
      <c r="C297" s="108">
        <v>16</v>
      </c>
      <c r="D297" s="109" t="s">
        <v>505</v>
      </c>
      <c r="E297" s="215">
        <v>10</v>
      </c>
      <c r="F297" s="268" t="s">
        <v>503</v>
      </c>
      <c r="G297" s="112" t="s">
        <v>103</v>
      </c>
      <c r="H297" s="111" t="s">
        <v>506</v>
      </c>
      <c r="I297" s="113" t="str">
        <f>$A$4&amp;C297&amp;E297&amp;G297&amp;"00"</f>
        <v>SG16100200</v>
      </c>
    </row>
    <row r="298" spans="1:9" s="96" customFormat="1" x14ac:dyDescent="0.35">
      <c r="A298" s="107" t="s">
        <v>80</v>
      </c>
      <c r="B298" s="114"/>
      <c r="C298" s="108">
        <v>16</v>
      </c>
      <c r="D298" s="109" t="s">
        <v>505</v>
      </c>
      <c r="E298" s="215">
        <v>10</v>
      </c>
      <c r="F298" s="268" t="s">
        <v>503</v>
      </c>
      <c r="G298" s="112" t="s">
        <v>105</v>
      </c>
      <c r="H298" s="111" t="s">
        <v>507</v>
      </c>
      <c r="I298" s="113" t="str">
        <f t="shared" si="12"/>
        <v>SG16100300</v>
      </c>
    </row>
    <row r="299" spans="1:9" s="96" customFormat="1" ht="16.5" customHeight="1" x14ac:dyDescent="0.35">
      <c r="A299" s="107" t="s">
        <v>80</v>
      </c>
      <c r="B299" s="114" t="s">
        <v>87</v>
      </c>
      <c r="C299" s="108">
        <v>16</v>
      </c>
      <c r="D299" s="109" t="s">
        <v>505</v>
      </c>
      <c r="E299" s="218">
        <v>10</v>
      </c>
      <c r="F299" s="269" t="s">
        <v>503</v>
      </c>
      <c r="G299" s="112" t="s">
        <v>107</v>
      </c>
      <c r="H299" s="237" t="s">
        <v>508</v>
      </c>
      <c r="I299" s="106" t="str">
        <f t="shared" si="12"/>
        <v>SG16100400</v>
      </c>
    </row>
    <row r="300" spans="1:9" x14ac:dyDescent="0.35">
      <c r="A300" s="107" t="s">
        <v>80</v>
      </c>
      <c r="B300" s="114"/>
      <c r="C300" s="108">
        <v>16</v>
      </c>
      <c r="D300" s="109" t="s">
        <v>505</v>
      </c>
      <c r="E300" s="179">
        <v>20</v>
      </c>
      <c r="F300" s="170" t="s">
        <v>509</v>
      </c>
      <c r="G300" s="112" t="s">
        <v>82</v>
      </c>
      <c r="H300" s="111" t="s">
        <v>510</v>
      </c>
      <c r="I300" s="113" t="str">
        <f t="shared" si="12"/>
        <v>SG16200100</v>
      </c>
    </row>
    <row r="301" spans="1:9" x14ac:dyDescent="0.35">
      <c r="A301" s="107" t="s">
        <v>80</v>
      </c>
      <c r="B301" s="114" t="s">
        <v>87</v>
      </c>
      <c r="C301" s="108">
        <v>16</v>
      </c>
      <c r="D301" s="109" t="s">
        <v>505</v>
      </c>
      <c r="E301" s="218">
        <v>20</v>
      </c>
      <c r="F301" s="172" t="s">
        <v>509</v>
      </c>
      <c r="G301" s="112" t="s">
        <v>103</v>
      </c>
      <c r="H301" s="111" t="s">
        <v>511</v>
      </c>
      <c r="I301" s="113" t="str">
        <f t="shared" si="12"/>
        <v>SG16200200</v>
      </c>
    </row>
    <row r="302" spans="1:9" x14ac:dyDescent="0.35">
      <c r="A302" s="107" t="s">
        <v>80</v>
      </c>
      <c r="B302" s="114"/>
      <c r="C302" s="108">
        <v>16</v>
      </c>
      <c r="D302" s="109" t="s">
        <v>505</v>
      </c>
      <c r="E302" s="179">
        <v>30</v>
      </c>
      <c r="F302" s="170" t="s">
        <v>512</v>
      </c>
      <c r="G302" s="112" t="s">
        <v>82</v>
      </c>
      <c r="H302" s="111" t="s">
        <v>513</v>
      </c>
      <c r="I302" s="113" t="str">
        <f t="shared" si="12"/>
        <v>SG16300100</v>
      </c>
    </row>
    <row r="303" spans="1:9" x14ac:dyDescent="0.35">
      <c r="A303" s="107" t="s">
        <v>80</v>
      </c>
      <c r="B303" s="114" t="s">
        <v>87</v>
      </c>
      <c r="C303" s="108">
        <v>16</v>
      </c>
      <c r="D303" s="109" t="s">
        <v>505</v>
      </c>
      <c r="E303" s="218">
        <v>30</v>
      </c>
      <c r="F303" s="172" t="s">
        <v>512</v>
      </c>
      <c r="G303" s="112" t="s">
        <v>103</v>
      </c>
      <c r="H303" s="111" t="s">
        <v>514</v>
      </c>
      <c r="I303" s="113" t="str">
        <f t="shared" si="12"/>
        <v>SG16300200</v>
      </c>
    </row>
    <row r="304" spans="1:9" x14ac:dyDescent="0.35">
      <c r="A304" s="107" t="s">
        <v>80</v>
      </c>
      <c r="B304" s="114"/>
      <c r="C304" s="108">
        <v>16</v>
      </c>
      <c r="D304" s="109" t="s">
        <v>505</v>
      </c>
      <c r="E304" s="270">
        <v>40</v>
      </c>
      <c r="F304" s="111" t="s">
        <v>515</v>
      </c>
      <c r="G304" s="112" t="s">
        <v>82</v>
      </c>
      <c r="H304" s="111" t="s">
        <v>516</v>
      </c>
      <c r="I304" s="113" t="str">
        <f t="shared" si="12"/>
        <v>SG16400100</v>
      </c>
    </row>
    <row r="305" spans="1:9" x14ac:dyDescent="0.35">
      <c r="A305" s="107" t="s">
        <v>80</v>
      </c>
      <c r="B305" s="114" t="s">
        <v>87</v>
      </c>
      <c r="C305" s="108">
        <v>16</v>
      </c>
      <c r="D305" s="109" t="s">
        <v>505</v>
      </c>
      <c r="E305" s="179">
        <v>50</v>
      </c>
      <c r="F305" s="170" t="s">
        <v>517</v>
      </c>
      <c r="G305" s="112" t="s">
        <v>82</v>
      </c>
      <c r="H305" s="111" t="s">
        <v>518</v>
      </c>
      <c r="I305" s="113" t="str">
        <f t="shared" si="12"/>
        <v>SG16500100</v>
      </c>
    </row>
    <row r="306" spans="1:9" x14ac:dyDescent="0.35">
      <c r="A306" s="107" t="s">
        <v>80</v>
      </c>
      <c r="B306" s="114"/>
      <c r="C306" s="108">
        <v>16</v>
      </c>
      <c r="D306" s="109" t="s">
        <v>505</v>
      </c>
      <c r="E306" s="218">
        <v>50</v>
      </c>
      <c r="F306" s="172" t="s">
        <v>517</v>
      </c>
      <c r="G306" s="112" t="s">
        <v>103</v>
      </c>
      <c r="H306" s="111" t="s">
        <v>519</v>
      </c>
      <c r="I306" s="113" t="str">
        <f t="shared" si="12"/>
        <v>SG16500200</v>
      </c>
    </row>
    <row r="307" spans="1:9" x14ac:dyDescent="0.35">
      <c r="A307" s="107" t="s">
        <v>80</v>
      </c>
      <c r="B307" s="114" t="s">
        <v>87</v>
      </c>
      <c r="C307" s="108">
        <v>16</v>
      </c>
      <c r="D307" s="109" t="s">
        <v>505</v>
      </c>
      <c r="E307" s="270">
        <v>60</v>
      </c>
      <c r="F307" s="111" t="s">
        <v>520</v>
      </c>
      <c r="G307" s="112" t="s">
        <v>82</v>
      </c>
      <c r="H307" s="111" t="s">
        <v>521</v>
      </c>
      <c r="I307" s="113" t="str">
        <f t="shared" si="12"/>
        <v>SG16600100</v>
      </c>
    </row>
    <row r="308" spans="1:9" ht="15" thickBot="1" x14ac:dyDescent="0.4">
      <c r="A308" s="107" t="s">
        <v>80</v>
      </c>
      <c r="B308" s="114" t="s">
        <v>87</v>
      </c>
      <c r="C308" s="131">
        <v>16</v>
      </c>
      <c r="D308" s="132" t="s">
        <v>505</v>
      </c>
      <c r="E308" s="181">
        <v>70</v>
      </c>
      <c r="F308" s="136" t="s">
        <v>522</v>
      </c>
      <c r="G308" s="182" t="s">
        <v>82</v>
      </c>
      <c r="H308" s="136" t="s">
        <v>523</v>
      </c>
      <c r="I308" s="137" t="str">
        <f t="shared" si="12"/>
        <v>SG16700100</v>
      </c>
    </row>
    <row r="309" spans="1:9" s="271" customFormat="1" ht="15" customHeight="1" x14ac:dyDescent="0.35">
      <c r="A309" s="107" t="s">
        <v>80</v>
      </c>
      <c r="B309" s="114" t="s">
        <v>87</v>
      </c>
      <c r="C309" s="138">
        <v>17</v>
      </c>
      <c r="D309" s="139" t="s">
        <v>524</v>
      </c>
      <c r="E309" s="265">
        <v>10</v>
      </c>
      <c r="F309" s="266" t="s">
        <v>525</v>
      </c>
      <c r="G309" s="142" t="s">
        <v>82</v>
      </c>
      <c r="H309" s="139" t="s">
        <v>526</v>
      </c>
      <c r="I309" s="267" t="str">
        <f t="shared" si="12"/>
        <v>SG17100100</v>
      </c>
    </row>
    <row r="310" spans="1:9" s="271" customFormat="1" ht="15" customHeight="1" x14ac:dyDescent="0.35">
      <c r="A310" s="107" t="s">
        <v>80</v>
      </c>
      <c r="B310" s="114" t="s">
        <v>87</v>
      </c>
      <c r="C310" s="108">
        <f>C309</f>
        <v>17</v>
      </c>
      <c r="D310" s="109" t="s">
        <v>524</v>
      </c>
      <c r="E310" s="215">
        <f>E309</f>
        <v>10</v>
      </c>
      <c r="F310" s="268" t="str">
        <f>F309</f>
        <v>Trackside Housing</v>
      </c>
      <c r="G310" s="112" t="s">
        <v>103</v>
      </c>
      <c r="H310" s="111" t="s">
        <v>527</v>
      </c>
      <c r="I310" s="272" t="str">
        <f t="shared" si="12"/>
        <v>SG17100200</v>
      </c>
    </row>
    <row r="311" spans="1:9" s="271" customFormat="1" ht="15" customHeight="1" x14ac:dyDescent="0.35">
      <c r="A311" s="107" t="s">
        <v>80</v>
      </c>
      <c r="B311" s="114" t="s">
        <v>87</v>
      </c>
      <c r="C311" s="108">
        <f>C310</f>
        <v>17</v>
      </c>
      <c r="D311" s="109" t="s">
        <v>524</v>
      </c>
      <c r="E311" s="215">
        <f>E310</f>
        <v>10</v>
      </c>
      <c r="F311" s="268" t="str">
        <f>F310</f>
        <v>Trackside Housing</v>
      </c>
      <c r="G311" s="112" t="s">
        <v>105</v>
      </c>
      <c r="H311" s="111" t="s">
        <v>528</v>
      </c>
      <c r="I311" s="272" t="str">
        <f>$A$4&amp;C311&amp;E311&amp;G311&amp;"00"</f>
        <v>SG17100300</v>
      </c>
    </row>
    <row r="312" spans="1:9" s="271" customFormat="1" ht="15" customHeight="1" thickBot="1" x14ac:dyDescent="0.4">
      <c r="A312" s="131" t="s">
        <v>80</v>
      </c>
      <c r="B312" s="131" t="s">
        <v>87</v>
      </c>
      <c r="C312" s="131">
        <f>C310</f>
        <v>17</v>
      </c>
      <c r="D312" s="132" t="s">
        <v>524</v>
      </c>
      <c r="E312" s="223">
        <f>E310</f>
        <v>10</v>
      </c>
      <c r="F312" s="273" t="str">
        <f>F310</f>
        <v>Trackside Housing</v>
      </c>
      <c r="G312" s="135" t="s">
        <v>107</v>
      </c>
      <c r="H312" s="136" t="s">
        <v>529</v>
      </c>
      <c r="I312" s="274" t="str">
        <f t="shared" si="12"/>
        <v>SG17100400</v>
      </c>
    </row>
  </sheetData>
  <mergeCells count="2">
    <mergeCell ref="A1:I1"/>
    <mergeCell ref="B4:B5"/>
  </mergeCells>
  <pageMargins left="0.25" right="0.25" top="0.75" bottom="0.75" header="0.3" footer="0.3"/>
  <pageSetup paperSize="9" scale="66" fitToHeight="0" orientation="landscape" r:id="rId1"/>
  <customProperties>
    <customPr name="EpmWorksheetKeyString_GUID" r:id="rId2"/>
  </customProperties>
  <ignoredErrors>
    <ignoredError sqref="C4 G5 G6:G40 G41:G85 G87:G134 G135:G222 G223:G312"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0BA7B-DAD4-4476-84D7-D384B43BB8C6}">
  <dimension ref="A1:J198"/>
  <sheetViews>
    <sheetView showGridLines="0" topLeftCell="B1" zoomScale="70" zoomScaleNormal="70" workbookViewId="0">
      <selection activeCell="U33" sqref="U33"/>
    </sheetView>
  </sheetViews>
  <sheetFormatPr defaultColWidth="9.1796875" defaultRowHeight="12.5" x14ac:dyDescent="0.25"/>
  <cols>
    <col min="1" max="1" width="17.1796875" style="62" hidden="1" customWidth="1"/>
    <col min="2" max="2" width="13.54296875" style="94" bestFit="1" customWidth="1"/>
    <col min="3" max="3" width="17.453125" style="94" customWidth="1"/>
    <col min="4" max="4" width="13.54296875" style="94" bestFit="1" customWidth="1"/>
    <col min="5" max="5" width="24.26953125" style="62" customWidth="1"/>
    <col min="6" max="6" width="13.54296875" style="94" bestFit="1" customWidth="1"/>
    <col min="7" max="7" width="35.26953125" style="62" customWidth="1"/>
    <col min="8" max="8" width="13.54296875" style="94" bestFit="1" customWidth="1"/>
    <col min="9" max="9" width="49.7265625" style="62" customWidth="1"/>
    <col min="10" max="10" width="14" style="275" bestFit="1" customWidth="1"/>
    <col min="11" max="256" width="9.1796875" style="62"/>
    <col min="257" max="257" width="0" style="62" hidden="1" customWidth="1"/>
    <col min="258" max="258" width="13.54296875" style="62" bestFit="1" customWidth="1"/>
    <col min="259" max="259" width="17.453125" style="62" customWidth="1"/>
    <col min="260" max="260" width="13.54296875" style="62" bestFit="1" customWidth="1"/>
    <col min="261" max="261" width="24.26953125" style="62" customWidth="1"/>
    <col min="262" max="262" width="13.54296875" style="62" bestFit="1" customWidth="1"/>
    <col min="263" max="263" width="35.26953125" style="62" customWidth="1"/>
    <col min="264" max="264" width="13.54296875" style="62" bestFit="1" customWidth="1"/>
    <col min="265" max="265" width="49.7265625" style="62" customWidth="1"/>
    <col min="266" max="266" width="14" style="62" bestFit="1" customWidth="1"/>
    <col min="267" max="512" width="9.1796875" style="62"/>
    <col min="513" max="513" width="0" style="62" hidden="1" customWidth="1"/>
    <col min="514" max="514" width="13.54296875" style="62" bestFit="1" customWidth="1"/>
    <col min="515" max="515" width="17.453125" style="62" customWidth="1"/>
    <col min="516" max="516" width="13.54296875" style="62" bestFit="1" customWidth="1"/>
    <col min="517" max="517" width="24.26953125" style="62" customWidth="1"/>
    <col min="518" max="518" width="13.54296875" style="62" bestFit="1" customWidth="1"/>
    <col min="519" max="519" width="35.26953125" style="62" customWidth="1"/>
    <col min="520" max="520" width="13.54296875" style="62" bestFit="1" customWidth="1"/>
    <col min="521" max="521" width="49.7265625" style="62" customWidth="1"/>
    <col min="522" max="522" width="14" style="62" bestFit="1" customWidth="1"/>
    <col min="523" max="768" width="9.1796875" style="62"/>
    <col min="769" max="769" width="0" style="62" hidden="1" customWidth="1"/>
    <col min="770" max="770" width="13.54296875" style="62" bestFit="1" customWidth="1"/>
    <col min="771" max="771" width="17.453125" style="62" customWidth="1"/>
    <col min="772" max="772" width="13.54296875" style="62" bestFit="1" customWidth="1"/>
    <col min="773" max="773" width="24.26953125" style="62" customWidth="1"/>
    <col min="774" max="774" width="13.54296875" style="62" bestFit="1" customWidth="1"/>
    <col min="775" max="775" width="35.26953125" style="62" customWidth="1"/>
    <col min="776" max="776" width="13.54296875" style="62" bestFit="1" customWidth="1"/>
    <col min="777" max="777" width="49.7265625" style="62" customWidth="1"/>
    <col min="778" max="778" width="14" style="62" bestFit="1" customWidth="1"/>
    <col min="779" max="1024" width="9.1796875" style="62"/>
    <col min="1025" max="1025" width="0" style="62" hidden="1" customWidth="1"/>
    <col min="1026" max="1026" width="13.54296875" style="62" bestFit="1" customWidth="1"/>
    <col min="1027" max="1027" width="17.453125" style="62" customWidth="1"/>
    <col min="1028" max="1028" width="13.54296875" style="62" bestFit="1" customWidth="1"/>
    <col min="1029" max="1029" width="24.26953125" style="62" customWidth="1"/>
    <col min="1030" max="1030" width="13.54296875" style="62" bestFit="1" customWidth="1"/>
    <col min="1031" max="1031" width="35.26953125" style="62" customWidth="1"/>
    <col min="1032" max="1032" width="13.54296875" style="62" bestFit="1" customWidth="1"/>
    <col min="1033" max="1033" width="49.7265625" style="62" customWidth="1"/>
    <col min="1034" max="1034" width="14" style="62" bestFit="1" customWidth="1"/>
    <col min="1035" max="1280" width="9.1796875" style="62"/>
    <col min="1281" max="1281" width="0" style="62" hidden="1" customWidth="1"/>
    <col min="1282" max="1282" width="13.54296875" style="62" bestFit="1" customWidth="1"/>
    <col min="1283" max="1283" width="17.453125" style="62" customWidth="1"/>
    <col min="1284" max="1284" width="13.54296875" style="62" bestFit="1" customWidth="1"/>
    <col min="1285" max="1285" width="24.26953125" style="62" customWidth="1"/>
    <col min="1286" max="1286" width="13.54296875" style="62" bestFit="1" customWidth="1"/>
    <col min="1287" max="1287" width="35.26953125" style="62" customWidth="1"/>
    <col min="1288" max="1288" width="13.54296875" style="62" bestFit="1" customWidth="1"/>
    <col min="1289" max="1289" width="49.7265625" style="62" customWidth="1"/>
    <col min="1290" max="1290" width="14" style="62" bestFit="1" customWidth="1"/>
    <col min="1291" max="1536" width="9.1796875" style="62"/>
    <col min="1537" max="1537" width="0" style="62" hidden="1" customWidth="1"/>
    <col min="1538" max="1538" width="13.54296875" style="62" bestFit="1" customWidth="1"/>
    <col min="1539" max="1539" width="17.453125" style="62" customWidth="1"/>
    <col min="1540" max="1540" width="13.54296875" style="62" bestFit="1" customWidth="1"/>
    <col min="1541" max="1541" width="24.26953125" style="62" customWidth="1"/>
    <col min="1542" max="1542" width="13.54296875" style="62" bestFit="1" customWidth="1"/>
    <col min="1543" max="1543" width="35.26953125" style="62" customWidth="1"/>
    <col min="1544" max="1544" width="13.54296875" style="62" bestFit="1" customWidth="1"/>
    <col min="1545" max="1545" width="49.7265625" style="62" customWidth="1"/>
    <col min="1546" max="1546" width="14" style="62" bestFit="1" customWidth="1"/>
    <col min="1547" max="1792" width="9.1796875" style="62"/>
    <col min="1793" max="1793" width="0" style="62" hidden="1" customWidth="1"/>
    <col min="1794" max="1794" width="13.54296875" style="62" bestFit="1" customWidth="1"/>
    <col min="1795" max="1795" width="17.453125" style="62" customWidth="1"/>
    <col min="1796" max="1796" width="13.54296875" style="62" bestFit="1" customWidth="1"/>
    <col min="1797" max="1797" width="24.26953125" style="62" customWidth="1"/>
    <col min="1798" max="1798" width="13.54296875" style="62" bestFit="1" customWidth="1"/>
    <col min="1799" max="1799" width="35.26953125" style="62" customWidth="1"/>
    <col min="1800" max="1800" width="13.54296875" style="62" bestFit="1" customWidth="1"/>
    <col min="1801" max="1801" width="49.7265625" style="62" customWidth="1"/>
    <col min="1802" max="1802" width="14" style="62" bestFit="1" customWidth="1"/>
    <col min="1803" max="2048" width="9.1796875" style="62"/>
    <col min="2049" max="2049" width="0" style="62" hidden="1" customWidth="1"/>
    <col min="2050" max="2050" width="13.54296875" style="62" bestFit="1" customWidth="1"/>
    <col min="2051" max="2051" width="17.453125" style="62" customWidth="1"/>
    <col min="2052" max="2052" width="13.54296875" style="62" bestFit="1" customWidth="1"/>
    <col min="2053" max="2053" width="24.26953125" style="62" customWidth="1"/>
    <col min="2054" max="2054" width="13.54296875" style="62" bestFit="1" customWidth="1"/>
    <col min="2055" max="2055" width="35.26953125" style="62" customWidth="1"/>
    <col min="2056" max="2056" width="13.54296875" style="62" bestFit="1" customWidth="1"/>
    <col min="2057" max="2057" width="49.7265625" style="62" customWidth="1"/>
    <col min="2058" max="2058" width="14" style="62" bestFit="1" customWidth="1"/>
    <col min="2059" max="2304" width="9.1796875" style="62"/>
    <col min="2305" max="2305" width="0" style="62" hidden="1" customWidth="1"/>
    <col min="2306" max="2306" width="13.54296875" style="62" bestFit="1" customWidth="1"/>
    <col min="2307" max="2307" width="17.453125" style="62" customWidth="1"/>
    <col min="2308" max="2308" width="13.54296875" style="62" bestFit="1" customWidth="1"/>
    <col min="2309" max="2309" width="24.26953125" style="62" customWidth="1"/>
    <col min="2310" max="2310" width="13.54296875" style="62" bestFit="1" customWidth="1"/>
    <col min="2311" max="2311" width="35.26953125" style="62" customWidth="1"/>
    <col min="2312" max="2312" width="13.54296875" style="62" bestFit="1" customWidth="1"/>
    <col min="2313" max="2313" width="49.7265625" style="62" customWidth="1"/>
    <col min="2314" max="2314" width="14" style="62" bestFit="1" customWidth="1"/>
    <col min="2315" max="2560" width="9.1796875" style="62"/>
    <col min="2561" max="2561" width="0" style="62" hidden="1" customWidth="1"/>
    <col min="2562" max="2562" width="13.54296875" style="62" bestFit="1" customWidth="1"/>
    <col min="2563" max="2563" width="17.453125" style="62" customWidth="1"/>
    <col min="2564" max="2564" width="13.54296875" style="62" bestFit="1" customWidth="1"/>
    <col min="2565" max="2565" width="24.26953125" style="62" customWidth="1"/>
    <col min="2566" max="2566" width="13.54296875" style="62" bestFit="1" customWidth="1"/>
    <col min="2567" max="2567" width="35.26953125" style="62" customWidth="1"/>
    <col min="2568" max="2568" width="13.54296875" style="62" bestFit="1" customWidth="1"/>
    <col min="2569" max="2569" width="49.7265625" style="62" customWidth="1"/>
    <col min="2570" max="2570" width="14" style="62" bestFit="1" customWidth="1"/>
    <col min="2571" max="2816" width="9.1796875" style="62"/>
    <col min="2817" max="2817" width="0" style="62" hidden="1" customWidth="1"/>
    <col min="2818" max="2818" width="13.54296875" style="62" bestFit="1" customWidth="1"/>
    <col min="2819" max="2819" width="17.453125" style="62" customWidth="1"/>
    <col min="2820" max="2820" width="13.54296875" style="62" bestFit="1" customWidth="1"/>
    <col min="2821" max="2821" width="24.26953125" style="62" customWidth="1"/>
    <col min="2822" max="2822" width="13.54296875" style="62" bestFit="1" customWidth="1"/>
    <col min="2823" max="2823" width="35.26953125" style="62" customWidth="1"/>
    <col min="2824" max="2824" width="13.54296875" style="62" bestFit="1" customWidth="1"/>
    <col min="2825" max="2825" width="49.7265625" style="62" customWidth="1"/>
    <col min="2826" max="2826" width="14" style="62" bestFit="1" customWidth="1"/>
    <col min="2827" max="3072" width="9.1796875" style="62"/>
    <col min="3073" max="3073" width="0" style="62" hidden="1" customWidth="1"/>
    <col min="3074" max="3074" width="13.54296875" style="62" bestFit="1" customWidth="1"/>
    <col min="3075" max="3075" width="17.453125" style="62" customWidth="1"/>
    <col min="3076" max="3076" width="13.54296875" style="62" bestFit="1" customWidth="1"/>
    <col min="3077" max="3077" width="24.26953125" style="62" customWidth="1"/>
    <col min="3078" max="3078" width="13.54296875" style="62" bestFit="1" customWidth="1"/>
    <col min="3079" max="3079" width="35.26953125" style="62" customWidth="1"/>
    <col min="3080" max="3080" width="13.54296875" style="62" bestFit="1" customWidth="1"/>
    <col min="3081" max="3081" width="49.7265625" style="62" customWidth="1"/>
    <col min="3082" max="3082" width="14" style="62" bestFit="1" customWidth="1"/>
    <col min="3083" max="3328" width="9.1796875" style="62"/>
    <col min="3329" max="3329" width="0" style="62" hidden="1" customWidth="1"/>
    <col min="3330" max="3330" width="13.54296875" style="62" bestFit="1" customWidth="1"/>
    <col min="3331" max="3331" width="17.453125" style="62" customWidth="1"/>
    <col min="3332" max="3332" width="13.54296875" style="62" bestFit="1" customWidth="1"/>
    <col min="3333" max="3333" width="24.26953125" style="62" customWidth="1"/>
    <col min="3334" max="3334" width="13.54296875" style="62" bestFit="1" customWidth="1"/>
    <col min="3335" max="3335" width="35.26953125" style="62" customWidth="1"/>
    <col min="3336" max="3336" width="13.54296875" style="62" bestFit="1" customWidth="1"/>
    <col min="3337" max="3337" width="49.7265625" style="62" customWidth="1"/>
    <col min="3338" max="3338" width="14" style="62" bestFit="1" customWidth="1"/>
    <col min="3339" max="3584" width="9.1796875" style="62"/>
    <col min="3585" max="3585" width="0" style="62" hidden="1" customWidth="1"/>
    <col min="3586" max="3586" width="13.54296875" style="62" bestFit="1" customWidth="1"/>
    <col min="3587" max="3587" width="17.453125" style="62" customWidth="1"/>
    <col min="3588" max="3588" width="13.54296875" style="62" bestFit="1" customWidth="1"/>
    <col min="3589" max="3589" width="24.26953125" style="62" customWidth="1"/>
    <col min="3590" max="3590" width="13.54296875" style="62" bestFit="1" customWidth="1"/>
    <col min="3591" max="3591" width="35.26953125" style="62" customWidth="1"/>
    <col min="3592" max="3592" width="13.54296875" style="62" bestFit="1" customWidth="1"/>
    <col min="3593" max="3593" width="49.7265625" style="62" customWidth="1"/>
    <col min="3594" max="3594" width="14" style="62" bestFit="1" customWidth="1"/>
    <col min="3595" max="3840" width="9.1796875" style="62"/>
    <col min="3841" max="3841" width="0" style="62" hidden="1" customWidth="1"/>
    <col min="3842" max="3842" width="13.54296875" style="62" bestFit="1" customWidth="1"/>
    <col min="3843" max="3843" width="17.453125" style="62" customWidth="1"/>
    <col min="3844" max="3844" width="13.54296875" style="62" bestFit="1" customWidth="1"/>
    <col min="3845" max="3845" width="24.26953125" style="62" customWidth="1"/>
    <col min="3846" max="3846" width="13.54296875" style="62" bestFit="1" customWidth="1"/>
    <col min="3847" max="3847" width="35.26953125" style="62" customWidth="1"/>
    <col min="3848" max="3848" width="13.54296875" style="62" bestFit="1" customWidth="1"/>
    <col min="3849" max="3849" width="49.7265625" style="62" customWidth="1"/>
    <col min="3850" max="3850" width="14" style="62" bestFit="1" customWidth="1"/>
    <col min="3851" max="4096" width="9.1796875" style="62"/>
    <col min="4097" max="4097" width="0" style="62" hidden="1" customWidth="1"/>
    <col min="4098" max="4098" width="13.54296875" style="62" bestFit="1" customWidth="1"/>
    <col min="4099" max="4099" width="17.453125" style="62" customWidth="1"/>
    <col min="4100" max="4100" width="13.54296875" style="62" bestFit="1" customWidth="1"/>
    <col min="4101" max="4101" width="24.26953125" style="62" customWidth="1"/>
    <col min="4102" max="4102" width="13.54296875" style="62" bestFit="1" customWidth="1"/>
    <col min="4103" max="4103" width="35.26953125" style="62" customWidth="1"/>
    <col min="4104" max="4104" width="13.54296875" style="62" bestFit="1" customWidth="1"/>
    <col min="4105" max="4105" width="49.7265625" style="62" customWidth="1"/>
    <col min="4106" max="4106" width="14" style="62" bestFit="1" customWidth="1"/>
    <col min="4107" max="4352" width="9.1796875" style="62"/>
    <col min="4353" max="4353" width="0" style="62" hidden="1" customWidth="1"/>
    <col min="4354" max="4354" width="13.54296875" style="62" bestFit="1" customWidth="1"/>
    <col min="4355" max="4355" width="17.453125" style="62" customWidth="1"/>
    <col min="4356" max="4356" width="13.54296875" style="62" bestFit="1" customWidth="1"/>
    <col min="4357" max="4357" width="24.26953125" style="62" customWidth="1"/>
    <col min="4358" max="4358" width="13.54296875" style="62" bestFit="1" customWidth="1"/>
    <col min="4359" max="4359" width="35.26953125" style="62" customWidth="1"/>
    <col min="4360" max="4360" width="13.54296875" style="62" bestFit="1" customWidth="1"/>
    <col min="4361" max="4361" width="49.7265625" style="62" customWidth="1"/>
    <col min="4362" max="4362" width="14" style="62" bestFit="1" customWidth="1"/>
    <col min="4363" max="4608" width="9.1796875" style="62"/>
    <col min="4609" max="4609" width="0" style="62" hidden="1" customWidth="1"/>
    <col min="4610" max="4610" width="13.54296875" style="62" bestFit="1" customWidth="1"/>
    <col min="4611" max="4611" width="17.453125" style="62" customWidth="1"/>
    <col min="4612" max="4612" width="13.54296875" style="62" bestFit="1" customWidth="1"/>
    <col min="4613" max="4613" width="24.26953125" style="62" customWidth="1"/>
    <col min="4614" max="4614" width="13.54296875" style="62" bestFit="1" customWidth="1"/>
    <col min="4615" max="4615" width="35.26953125" style="62" customWidth="1"/>
    <col min="4616" max="4616" width="13.54296875" style="62" bestFit="1" customWidth="1"/>
    <col min="4617" max="4617" width="49.7265625" style="62" customWidth="1"/>
    <col min="4618" max="4618" width="14" style="62" bestFit="1" customWidth="1"/>
    <col min="4619" max="4864" width="9.1796875" style="62"/>
    <col min="4865" max="4865" width="0" style="62" hidden="1" customWidth="1"/>
    <col min="4866" max="4866" width="13.54296875" style="62" bestFit="1" customWidth="1"/>
    <col min="4867" max="4867" width="17.453125" style="62" customWidth="1"/>
    <col min="4868" max="4868" width="13.54296875" style="62" bestFit="1" customWidth="1"/>
    <col min="4869" max="4869" width="24.26953125" style="62" customWidth="1"/>
    <col min="4870" max="4870" width="13.54296875" style="62" bestFit="1" customWidth="1"/>
    <col min="4871" max="4871" width="35.26953125" style="62" customWidth="1"/>
    <col min="4872" max="4872" width="13.54296875" style="62" bestFit="1" customWidth="1"/>
    <col min="4873" max="4873" width="49.7265625" style="62" customWidth="1"/>
    <col min="4874" max="4874" width="14" style="62" bestFit="1" customWidth="1"/>
    <col min="4875" max="5120" width="9.1796875" style="62"/>
    <col min="5121" max="5121" width="0" style="62" hidden="1" customWidth="1"/>
    <col min="5122" max="5122" width="13.54296875" style="62" bestFit="1" customWidth="1"/>
    <col min="5123" max="5123" width="17.453125" style="62" customWidth="1"/>
    <col min="5124" max="5124" width="13.54296875" style="62" bestFit="1" customWidth="1"/>
    <col min="5125" max="5125" width="24.26953125" style="62" customWidth="1"/>
    <col min="5126" max="5126" width="13.54296875" style="62" bestFit="1" customWidth="1"/>
    <col min="5127" max="5127" width="35.26953125" style="62" customWidth="1"/>
    <col min="5128" max="5128" width="13.54296875" style="62" bestFit="1" customWidth="1"/>
    <col min="5129" max="5129" width="49.7265625" style="62" customWidth="1"/>
    <col min="5130" max="5130" width="14" style="62" bestFit="1" customWidth="1"/>
    <col min="5131" max="5376" width="9.1796875" style="62"/>
    <col min="5377" max="5377" width="0" style="62" hidden="1" customWidth="1"/>
    <col min="5378" max="5378" width="13.54296875" style="62" bestFit="1" customWidth="1"/>
    <col min="5379" max="5379" width="17.453125" style="62" customWidth="1"/>
    <col min="5380" max="5380" width="13.54296875" style="62" bestFit="1" customWidth="1"/>
    <col min="5381" max="5381" width="24.26953125" style="62" customWidth="1"/>
    <col min="5382" max="5382" width="13.54296875" style="62" bestFit="1" customWidth="1"/>
    <col min="5383" max="5383" width="35.26953125" style="62" customWidth="1"/>
    <col min="5384" max="5384" width="13.54296875" style="62" bestFit="1" customWidth="1"/>
    <col min="5385" max="5385" width="49.7265625" style="62" customWidth="1"/>
    <col min="5386" max="5386" width="14" style="62" bestFit="1" customWidth="1"/>
    <col min="5387" max="5632" width="9.1796875" style="62"/>
    <col min="5633" max="5633" width="0" style="62" hidden="1" customWidth="1"/>
    <col min="5634" max="5634" width="13.54296875" style="62" bestFit="1" customWidth="1"/>
    <col min="5635" max="5635" width="17.453125" style="62" customWidth="1"/>
    <col min="5636" max="5636" width="13.54296875" style="62" bestFit="1" customWidth="1"/>
    <col min="5637" max="5637" width="24.26953125" style="62" customWidth="1"/>
    <col min="5638" max="5638" width="13.54296875" style="62" bestFit="1" customWidth="1"/>
    <col min="5639" max="5639" width="35.26953125" style="62" customWidth="1"/>
    <col min="5640" max="5640" width="13.54296875" style="62" bestFit="1" customWidth="1"/>
    <col min="5641" max="5641" width="49.7265625" style="62" customWidth="1"/>
    <col min="5642" max="5642" width="14" style="62" bestFit="1" customWidth="1"/>
    <col min="5643" max="5888" width="9.1796875" style="62"/>
    <col min="5889" max="5889" width="0" style="62" hidden="1" customWidth="1"/>
    <col min="5890" max="5890" width="13.54296875" style="62" bestFit="1" customWidth="1"/>
    <col min="5891" max="5891" width="17.453125" style="62" customWidth="1"/>
    <col min="5892" max="5892" width="13.54296875" style="62" bestFit="1" customWidth="1"/>
    <col min="5893" max="5893" width="24.26953125" style="62" customWidth="1"/>
    <col min="5894" max="5894" width="13.54296875" style="62" bestFit="1" customWidth="1"/>
    <col min="5895" max="5895" width="35.26953125" style="62" customWidth="1"/>
    <col min="5896" max="5896" width="13.54296875" style="62" bestFit="1" customWidth="1"/>
    <col min="5897" max="5897" width="49.7265625" style="62" customWidth="1"/>
    <col min="5898" max="5898" width="14" style="62" bestFit="1" customWidth="1"/>
    <col min="5899" max="6144" width="9.1796875" style="62"/>
    <col min="6145" max="6145" width="0" style="62" hidden="1" customWidth="1"/>
    <col min="6146" max="6146" width="13.54296875" style="62" bestFit="1" customWidth="1"/>
    <col min="6147" max="6147" width="17.453125" style="62" customWidth="1"/>
    <col min="6148" max="6148" width="13.54296875" style="62" bestFit="1" customWidth="1"/>
    <col min="6149" max="6149" width="24.26953125" style="62" customWidth="1"/>
    <col min="6150" max="6150" width="13.54296875" style="62" bestFit="1" customWidth="1"/>
    <col min="6151" max="6151" width="35.26953125" style="62" customWidth="1"/>
    <col min="6152" max="6152" width="13.54296875" style="62" bestFit="1" customWidth="1"/>
    <col min="6153" max="6153" width="49.7265625" style="62" customWidth="1"/>
    <col min="6154" max="6154" width="14" style="62" bestFit="1" customWidth="1"/>
    <col min="6155" max="6400" width="9.1796875" style="62"/>
    <col min="6401" max="6401" width="0" style="62" hidden="1" customWidth="1"/>
    <col min="6402" max="6402" width="13.54296875" style="62" bestFit="1" customWidth="1"/>
    <col min="6403" max="6403" width="17.453125" style="62" customWidth="1"/>
    <col min="6404" max="6404" width="13.54296875" style="62" bestFit="1" customWidth="1"/>
    <col min="6405" max="6405" width="24.26953125" style="62" customWidth="1"/>
    <col min="6406" max="6406" width="13.54296875" style="62" bestFit="1" customWidth="1"/>
    <col min="6407" max="6407" width="35.26953125" style="62" customWidth="1"/>
    <col min="6408" max="6408" width="13.54296875" style="62" bestFit="1" customWidth="1"/>
    <col min="6409" max="6409" width="49.7265625" style="62" customWidth="1"/>
    <col min="6410" max="6410" width="14" style="62" bestFit="1" customWidth="1"/>
    <col min="6411" max="6656" width="9.1796875" style="62"/>
    <col min="6657" max="6657" width="0" style="62" hidden="1" customWidth="1"/>
    <col min="6658" max="6658" width="13.54296875" style="62" bestFit="1" customWidth="1"/>
    <col min="6659" max="6659" width="17.453125" style="62" customWidth="1"/>
    <col min="6660" max="6660" width="13.54296875" style="62" bestFit="1" customWidth="1"/>
    <col min="6661" max="6661" width="24.26953125" style="62" customWidth="1"/>
    <col min="6662" max="6662" width="13.54296875" style="62" bestFit="1" customWidth="1"/>
    <col min="6663" max="6663" width="35.26953125" style="62" customWidth="1"/>
    <col min="6664" max="6664" width="13.54296875" style="62" bestFit="1" customWidth="1"/>
    <col min="6665" max="6665" width="49.7265625" style="62" customWidth="1"/>
    <col min="6666" max="6666" width="14" style="62" bestFit="1" customWidth="1"/>
    <col min="6667" max="6912" width="9.1796875" style="62"/>
    <col min="6913" max="6913" width="0" style="62" hidden="1" customWidth="1"/>
    <col min="6914" max="6914" width="13.54296875" style="62" bestFit="1" customWidth="1"/>
    <col min="6915" max="6915" width="17.453125" style="62" customWidth="1"/>
    <col min="6916" max="6916" width="13.54296875" style="62" bestFit="1" customWidth="1"/>
    <col min="6917" max="6917" width="24.26953125" style="62" customWidth="1"/>
    <col min="6918" max="6918" width="13.54296875" style="62" bestFit="1" customWidth="1"/>
    <col min="6919" max="6919" width="35.26953125" style="62" customWidth="1"/>
    <col min="6920" max="6920" width="13.54296875" style="62" bestFit="1" customWidth="1"/>
    <col min="6921" max="6921" width="49.7265625" style="62" customWidth="1"/>
    <col min="6922" max="6922" width="14" style="62" bestFit="1" customWidth="1"/>
    <col min="6923" max="7168" width="9.1796875" style="62"/>
    <col min="7169" max="7169" width="0" style="62" hidden="1" customWidth="1"/>
    <col min="7170" max="7170" width="13.54296875" style="62" bestFit="1" customWidth="1"/>
    <col min="7171" max="7171" width="17.453125" style="62" customWidth="1"/>
    <col min="7172" max="7172" width="13.54296875" style="62" bestFit="1" customWidth="1"/>
    <col min="7173" max="7173" width="24.26953125" style="62" customWidth="1"/>
    <col min="7174" max="7174" width="13.54296875" style="62" bestFit="1" customWidth="1"/>
    <col min="7175" max="7175" width="35.26953125" style="62" customWidth="1"/>
    <col min="7176" max="7176" width="13.54296875" style="62" bestFit="1" customWidth="1"/>
    <col min="7177" max="7177" width="49.7265625" style="62" customWidth="1"/>
    <col min="7178" max="7178" width="14" style="62" bestFit="1" customWidth="1"/>
    <col min="7179" max="7424" width="9.1796875" style="62"/>
    <col min="7425" max="7425" width="0" style="62" hidden="1" customWidth="1"/>
    <col min="7426" max="7426" width="13.54296875" style="62" bestFit="1" customWidth="1"/>
    <col min="7427" max="7427" width="17.453125" style="62" customWidth="1"/>
    <col min="7428" max="7428" width="13.54296875" style="62" bestFit="1" customWidth="1"/>
    <col min="7429" max="7429" width="24.26953125" style="62" customWidth="1"/>
    <col min="7430" max="7430" width="13.54296875" style="62" bestFit="1" customWidth="1"/>
    <col min="7431" max="7431" width="35.26953125" style="62" customWidth="1"/>
    <col min="7432" max="7432" width="13.54296875" style="62" bestFit="1" customWidth="1"/>
    <col min="7433" max="7433" width="49.7265625" style="62" customWidth="1"/>
    <col min="7434" max="7434" width="14" style="62" bestFit="1" customWidth="1"/>
    <col min="7435" max="7680" width="9.1796875" style="62"/>
    <col min="7681" max="7681" width="0" style="62" hidden="1" customWidth="1"/>
    <col min="7682" max="7682" width="13.54296875" style="62" bestFit="1" customWidth="1"/>
    <col min="7683" max="7683" width="17.453125" style="62" customWidth="1"/>
    <col min="7684" max="7684" width="13.54296875" style="62" bestFit="1" customWidth="1"/>
    <col min="7685" max="7685" width="24.26953125" style="62" customWidth="1"/>
    <col min="7686" max="7686" width="13.54296875" style="62" bestFit="1" customWidth="1"/>
    <col min="7687" max="7687" width="35.26953125" style="62" customWidth="1"/>
    <col min="7688" max="7688" width="13.54296875" style="62" bestFit="1" customWidth="1"/>
    <col min="7689" max="7689" width="49.7265625" style="62" customWidth="1"/>
    <col min="7690" max="7690" width="14" style="62" bestFit="1" customWidth="1"/>
    <col min="7691" max="7936" width="9.1796875" style="62"/>
    <col min="7937" max="7937" width="0" style="62" hidden="1" customWidth="1"/>
    <col min="7938" max="7938" width="13.54296875" style="62" bestFit="1" customWidth="1"/>
    <col min="7939" max="7939" width="17.453125" style="62" customWidth="1"/>
    <col min="7940" max="7940" width="13.54296875" style="62" bestFit="1" customWidth="1"/>
    <col min="7941" max="7941" width="24.26953125" style="62" customWidth="1"/>
    <col min="7942" max="7942" width="13.54296875" style="62" bestFit="1" customWidth="1"/>
    <col min="7943" max="7943" width="35.26953125" style="62" customWidth="1"/>
    <col min="7944" max="7944" width="13.54296875" style="62" bestFit="1" customWidth="1"/>
    <col min="7945" max="7945" width="49.7265625" style="62" customWidth="1"/>
    <col min="7946" max="7946" width="14" style="62" bestFit="1" customWidth="1"/>
    <col min="7947" max="8192" width="9.1796875" style="62"/>
    <col min="8193" max="8193" width="0" style="62" hidden="1" customWidth="1"/>
    <col min="8194" max="8194" width="13.54296875" style="62" bestFit="1" customWidth="1"/>
    <col min="8195" max="8195" width="17.453125" style="62" customWidth="1"/>
    <col min="8196" max="8196" width="13.54296875" style="62" bestFit="1" customWidth="1"/>
    <col min="8197" max="8197" width="24.26953125" style="62" customWidth="1"/>
    <col min="8198" max="8198" width="13.54296875" style="62" bestFit="1" customWidth="1"/>
    <col min="8199" max="8199" width="35.26953125" style="62" customWidth="1"/>
    <col min="8200" max="8200" width="13.54296875" style="62" bestFit="1" customWidth="1"/>
    <col min="8201" max="8201" width="49.7265625" style="62" customWidth="1"/>
    <col min="8202" max="8202" width="14" style="62" bestFit="1" customWidth="1"/>
    <col min="8203" max="8448" width="9.1796875" style="62"/>
    <col min="8449" max="8449" width="0" style="62" hidden="1" customWidth="1"/>
    <col min="8450" max="8450" width="13.54296875" style="62" bestFit="1" customWidth="1"/>
    <col min="8451" max="8451" width="17.453125" style="62" customWidth="1"/>
    <col min="8452" max="8452" width="13.54296875" style="62" bestFit="1" customWidth="1"/>
    <col min="8453" max="8453" width="24.26953125" style="62" customWidth="1"/>
    <col min="8454" max="8454" width="13.54296875" style="62" bestFit="1" customWidth="1"/>
    <col min="8455" max="8455" width="35.26953125" style="62" customWidth="1"/>
    <col min="8456" max="8456" width="13.54296875" style="62" bestFit="1" customWidth="1"/>
    <col min="8457" max="8457" width="49.7265625" style="62" customWidth="1"/>
    <col min="8458" max="8458" width="14" style="62" bestFit="1" customWidth="1"/>
    <col min="8459" max="8704" width="9.1796875" style="62"/>
    <col min="8705" max="8705" width="0" style="62" hidden="1" customWidth="1"/>
    <col min="8706" max="8706" width="13.54296875" style="62" bestFit="1" customWidth="1"/>
    <col min="8707" max="8707" width="17.453125" style="62" customWidth="1"/>
    <col min="8708" max="8708" width="13.54296875" style="62" bestFit="1" customWidth="1"/>
    <col min="8709" max="8709" width="24.26953125" style="62" customWidth="1"/>
    <col min="8710" max="8710" width="13.54296875" style="62" bestFit="1" customWidth="1"/>
    <col min="8711" max="8711" width="35.26953125" style="62" customWidth="1"/>
    <col min="8712" max="8712" width="13.54296875" style="62" bestFit="1" customWidth="1"/>
    <col min="8713" max="8713" width="49.7265625" style="62" customWidth="1"/>
    <col min="8714" max="8714" width="14" style="62" bestFit="1" customWidth="1"/>
    <col min="8715" max="8960" width="9.1796875" style="62"/>
    <col min="8961" max="8961" width="0" style="62" hidden="1" customWidth="1"/>
    <col min="8962" max="8962" width="13.54296875" style="62" bestFit="1" customWidth="1"/>
    <col min="8963" max="8963" width="17.453125" style="62" customWidth="1"/>
    <col min="8964" max="8964" width="13.54296875" style="62" bestFit="1" customWidth="1"/>
    <col min="8965" max="8965" width="24.26953125" style="62" customWidth="1"/>
    <col min="8966" max="8966" width="13.54296875" style="62" bestFit="1" customWidth="1"/>
    <col min="8967" max="8967" width="35.26953125" style="62" customWidth="1"/>
    <col min="8968" max="8968" width="13.54296875" style="62" bestFit="1" customWidth="1"/>
    <col min="8969" max="8969" width="49.7265625" style="62" customWidth="1"/>
    <col min="8970" max="8970" width="14" style="62" bestFit="1" customWidth="1"/>
    <col min="8971" max="9216" width="9.1796875" style="62"/>
    <col min="9217" max="9217" width="0" style="62" hidden="1" customWidth="1"/>
    <col min="9218" max="9218" width="13.54296875" style="62" bestFit="1" customWidth="1"/>
    <col min="9219" max="9219" width="17.453125" style="62" customWidth="1"/>
    <col min="9220" max="9220" width="13.54296875" style="62" bestFit="1" customWidth="1"/>
    <col min="9221" max="9221" width="24.26953125" style="62" customWidth="1"/>
    <col min="9222" max="9222" width="13.54296875" style="62" bestFit="1" customWidth="1"/>
    <col min="9223" max="9223" width="35.26953125" style="62" customWidth="1"/>
    <col min="9224" max="9224" width="13.54296875" style="62" bestFit="1" customWidth="1"/>
    <col min="9225" max="9225" width="49.7265625" style="62" customWidth="1"/>
    <col min="9226" max="9226" width="14" style="62" bestFit="1" customWidth="1"/>
    <col min="9227" max="9472" width="9.1796875" style="62"/>
    <col min="9473" max="9473" width="0" style="62" hidden="1" customWidth="1"/>
    <col min="9474" max="9474" width="13.54296875" style="62" bestFit="1" customWidth="1"/>
    <col min="9475" max="9475" width="17.453125" style="62" customWidth="1"/>
    <col min="9476" max="9476" width="13.54296875" style="62" bestFit="1" customWidth="1"/>
    <col min="9477" max="9477" width="24.26953125" style="62" customWidth="1"/>
    <col min="9478" max="9478" width="13.54296875" style="62" bestFit="1" customWidth="1"/>
    <col min="9479" max="9479" width="35.26953125" style="62" customWidth="1"/>
    <col min="9480" max="9480" width="13.54296875" style="62" bestFit="1" customWidth="1"/>
    <col min="9481" max="9481" width="49.7265625" style="62" customWidth="1"/>
    <col min="9482" max="9482" width="14" style="62" bestFit="1" customWidth="1"/>
    <col min="9483" max="9728" width="9.1796875" style="62"/>
    <col min="9729" max="9729" width="0" style="62" hidden="1" customWidth="1"/>
    <col min="9730" max="9730" width="13.54296875" style="62" bestFit="1" customWidth="1"/>
    <col min="9731" max="9731" width="17.453125" style="62" customWidth="1"/>
    <col min="9732" max="9732" width="13.54296875" style="62" bestFit="1" customWidth="1"/>
    <col min="9733" max="9733" width="24.26953125" style="62" customWidth="1"/>
    <col min="9734" max="9734" width="13.54296875" style="62" bestFit="1" customWidth="1"/>
    <col min="9735" max="9735" width="35.26953125" style="62" customWidth="1"/>
    <col min="9736" max="9736" width="13.54296875" style="62" bestFit="1" customWidth="1"/>
    <col min="9737" max="9737" width="49.7265625" style="62" customWidth="1"/>
    <col min="9738" max="9738" width="14" style="62" bestFit="1" customWidth="1"/>
    <col min="9739" max="9984" width="9.1796875" style="62"/>
    <col min="9985" max="9985" width="0" style="62" hidden="1" customWidth="1"/>
    <col min="9986" max="9986" width="13.54296875" style="62" bestFit="1" customWidth="1"/>
    <col min="9987" max="9987" width="17.453125" style="62" customWidth="1"/>
    <col min="9988" max="9988" width="13.54296875" style="62" bestFit="1" customWidth="1"/>
    <col min="9989" max="9989" width="24.26953125" style="62" customWidth="1"/>
    <col min="9990" max="9990" width="13.54296875" style="62" bestFit="1" customWidth="1"/>
    <col min="9991" max="9991" width="35.26953125" style="62" customWidth="1"/>
    <col min="9992" max="9992" width="13.54296875" style="62" bestFit="1" customWidth="1"/>
    <col min="9993" max="9993" width="49.7265625" style="62" customWidth="1"/>
    <col min="9994" max="9994" width="14" style="62" bestFit="1" customWidth="1"/>
    <col min="9995" max="10240" width="9.1796875" style="62"/>
    <col min="10241" max="10241" width="0" style="62" hidden="1" customWidth="1"/>
    <col min="10242" max="10242" width="13.54296875" style="62" bestFit="1" customWidth="1"/>
    <col min="10243" max="10243" width="17.453125" style="62" customWidth="1"/>
    <col min="10244" max="10244" width="13.54296875" style="62" bestFit="1" customWidth="1"/>
    <col min="10245" max="10245" width="24.26953125" style="62" customWidth="1"/>
    <col min="10246" max="10246" width="13.54296875" style="62" bestFit="1" customWidth="1"/>
    <col min="10247" max="10247" width="35.26953125" style="62" customWidth="1"/>
    <col min="10248" max="10248" width="13.54296875" style="62" bestFit="1" customWidth="1"/>
    <col min="10249" max="10249" width="49.7265625" style="62" customWidth="1"/>
    <col min="10250" max="10250" width="14" style="62" bestFit="1" customWidth="1"/>
    <col min="10251" max="10496" width="9.1796875" style="62"/>
    <col min="10497" max="10497" width="0" style="62" hidden="1" customWidth="1"/>
    <col min="10498" max="10498" width="13.54296875" style="62" bestFit="1" customWidth="1"/>
    <col min="10499" max="10499" width="17.453125" style="62" customWidth="1"/>
    <col min="10500" max="10500" width="13.54296875" style="62" bestFit="1" customWidth="1"/>
    <col min="10501" max="10501" width="24.26953125" style="62" customWidth="1"/>
    <col min="10502" max="10502" width="13.54296875" style="62" bestFit="1" customWidth="1"/>
    <col min="10503" max="10503" width="35.26953125" style="62" customWidth="1"/>
    <col min="10504" max="10504" width="13.54296875" style="62" bestFit="1" customWidth="1"/>
    <col min="10505" max="10505" width="49.7265625" style="62" customWidth="1"/>
    <col min="10506" max="10506" width="14" style="62" bestFit="1" customWidth="1"/>
    <col min="10507" max="10752" width="9.1796875" style="62"/>
    <col min="10753" max="10753" width="0" style="62" hidden="1" customWidth="1"/>
    <col min="10754" max="10754" width="13.54296875" style="62" bestFit="1" customWidth="1"/>
    <col min="10755" max="10755" width="17.453125" style="62" customWidth="1"/>
    <col min="10756" max="10756" width="13.54296875" style="62" bestFit="1" customWidth="1"/>
    <col min="10757" max="10757" width="24.26953125" style="62" customWidth="1"/>
    <col min="10758" max="10758" width="13.54296875" style="62" bestFit="1" customWidth="1"/>
    <col min="10759" max="10759" width="35.26953125" style="62" customWidth="1"/>
    <col min="10760" max="10760" width="13.54296875" style="62" bestFit="1" customWidth="1"/>
    <col min="10761" max="10761" width="49.7265625" style="62" customWidth="1"/>
    <col min="10762" max="10762" width="14" style="62" bestFit="1" customWidth="1"/>
    <col min="10763" max="11008" width="9.1796875" style="62"/>
    <col min="11009" max="11009" width="0" style="62" hidden="1" customWidth="1"/>
    <col min="11010" max="11010" width="13.54296875" style="62" bestFit="1" customWidth="1"/>
    <col min="11011" max="11011" width="17.453125" style="62" customWidth="1"/>
    <col min="11012" max="11012" width="13.54296875" style="62" bestFit="1" customWidth="1"/>
    <col min="11013" max="11013" width="24.26953125" style="62" customWidth="1"/>
    <col min="11014" max="11014" width="13.54296875" style="62" bestFit="1" customWidth="1"/>
    <col min="11015" max="11015" width="35.26953125" style="62" customWidth="1"/>
    <col min="11016" max="11016" width="13.54296875" style="62" bestFit="1" customWidth="1"/>
    <col min="11017" max="11017" width="49.7265625" style="62" customWidth="1"/>
    <col min="11018" max="11018" width="14" style="62" bestFit="1" customWidth="1"/>
    <col min="11019" max="11264" width="9.1796875" style="62"/>
    <col min="11265" max="11265" width="0" style="62" hidden="1" customWidth="1"/>
    <col min="11266" max="11266" width="13.54296875" style="62" bestFit="1" customWidth="1"/>
    <col min="11267" max="11267" width="17.453125" style="62" customWidth="1"/>
    <col min="11268" max="11268" width="13.54296875" style="62" bestFit="1" customWidth="1"/>
    <col min="11269" max="11269" width="24.26953125" style="62" customWidth="1"/>
    <col min="11270" max="11270" width="13.54296875" style="62" bestFit="1" customWidth="1"/>
    <col min="11271" max="11271" width="35.26953125" style="62" customWidth="1"/>
    <col min="11272" max="11272" width="13.54296875" style="62" bestFit="1" customWidth="1"/>
    <col min="11273" max="11273" width="49.7265625" style="62" customWidth="1"/>
    <col min="11274" max="11274" width="14" style="62" bestFit="1" customWidth="1"/>
    <col min="11275" max="11520" width="9.1796875" style="62"/>
    <col min="11521" max="11521" width="0" style="62" hidden="1" customWidth="1"/>
    <col min="11522" max="11522" width="13.54296875" style="62" bestFit="1" customWidth="1"/>
    <col min="11523" max="11523" width="17.453125" style="62" customWidth="1"/>
    <col min="11524" max="11524" width="13.54296875" style="62" bestFit="1" customWidth="1"/>
    <col min="11525" max="11525" width="24.26953125" style="62" customWidth="1"/>
    <col min="11526" max="11526" width="13.54296875" style="62" bestFit="1" customWidth="1"/>
    <col min="11527" max="11527" width="35.26953125" style="62" customWidth="1"/>
    <col min="11528" max="11528" width="13.54296875" style="62" bestFit="1" customWidth="1"/>
    <col min="11529" max="11529" width="49.7265625" style="62" customWidth="1"/>
    <col min="11530" max="11530" width="14" style="62" bestFit="1" customWidth="1"/>
    <col min="11531" max="11776" width="9.1796875" style="62"/>
    <col min="11777" max="11777" width="0" style="62" hidden="1" customWidth="1"/>
    <col min="11778" max="11778" width="13.54296875" style="62" bestFit="1" customWidth="1"/>
    <col min="11779" max="11779" width="17.453125" style="62" customWidth="1"/>
    <col min="11780" max="11780" width="13.54296875" style="62" bestFit="1" customWidth="1"/>
    <col min="11781" max="11781" width="24.26953125" style="62" customWidth="1"/>
    <col min="11782" max="11782" width="13.54296875" style="62" bestFit="1" customWidth="1"/>
    <col min="11783" max="11783" width="35.26953125" style="62" customWidth="1"/>
    <col min="11784" max="11784" width="13.54296875" style="62" bestFit="1" customWidth="1"/>
    <col min="11785" max="11785" width="49.7265625" style="62" customWidth="1"/>
    <col min="11786" max="11786" width="14" style="62" bestFit="1" customWidth="1"/>
    <col min="11787" max="12032" width="9.1796875" style="62"/>
    <col min="12033" max="12033" width="0" style="62" hidden="1" customWidth="1"/>
    <col min="12034" max="12034" width="13.54296875" style="62" bestFit="1" customWidth="1"/>
    <col min="12035" max="12035" width="17.453125" style="62" customWidth="1"/>
    <col min="12036" max="12036" width="13.54296875" style="62" bestFit="1" customWidth="1"/>
    <col min="12037" max="12037" width="24.26953125" style="62" customWidth="1"/>
    <col min="12038" max="12038" width="13.54296875" style="62" bestFit="1" customWidth="1"/>
    <col min="12039" max="12039" width="35.26953125" style="62" customWidth="1"/>
    <col min="12040" max="12040" width="13.54296875" style="62" bestFit="1" customWidth="1"/>
    <col min="12041" max="12041" width="49.7265625" style="62" customWidth="1"/>
    <col min="12042" max="12042" width="14" style="62" bestFit="1" customWidth="1"/>
    <col min="12043" max="12288" width="9.1796875" style="62"/>
    <col min="12289" max="12289" width="0" style="62" hidden="1" customWidth="1"/>
    <col min="12290" max="12290" width="13.54296875" style="62" bestFit="1" customWidth="1"/>
    <col min="12291" max="12291" width="17.453125" style="62" customWidth="1"/>
    <col min="12292" max="12292" width="13.54296875" style="62" bestFit="1" customWidth="1"/>
    <col min="12293" max="12293" width="24.26953125" style="62" customWidth="1"/>
    <col min="12294" max="12294" width="13.54296875" style="62" bestFit="1" customWidth="1"/>
    <col min="12295" max="12295" width="35.26953125" style="62" customWidth="1"/>
    <col min="12296" max="12296" width="13.54296875" style="62" bestFit="1" customWidth="1"/>
    <col min="12297" max="12297" width="49.7265625" style="62" customWidth="1"/>
    <col min="12298" max="12298" width="14" style="62" bestFit="1" customWidth="1"/>
    <col min="12299" max="12544" width="9.1796875" style="62"/>
    <col min="12545" max="12545" width="0" style="62" hidden="1" customWidth="1"/>
    <col min="12546" max="12546" width="13.54296875" style="62" bestFit="1" customWidth="1"/>
    <col min="12547" max="12547" width="17.453125" style="62" customWidth="1"/>
    <col min="12548" max="12548" width="13.54296875" style="62" bestFit="1" customWidth="1"/>
    <col min="12549" max="12549" width="24.26953125" style="62" customWidth="1"/>
    <col min="12550" max="12550" width="13.54296875" style="62" bestFit="1" customWidth="1"/>
    <col min="12551" max="12551" width="35.26953125" style="62" customWidth="1"/>
    <col min="12552" max="12552" width="13.54296875" style="62" bestFit="1" customWidth="1"/>
    <col min="12553" max="12553" width="49.7265625" style="62" customWidth="1"/>
    <col min="12554" max="12554" width="14" style="62" bestFit="1" customWidth="1"/>
    <col min="12555" max="12800" width="9.1796875" style="62"/>
    <col min="12801" max="12801" width="0" style="62" hidden="1" customWidth="1"/>
    <col min="12802" max="12802" width="13.54296875" style="62" bestFit="1" customWidth="1"/>
    <col min="12803" max="12803" width="17.453125" style="62" customWidth="1"/>
    <col min="12804" max="12804" width="13.54296875" style="62" bestFit="1" customWidth="1"/>
    <col min="12805" max="12805" width="24.26953125" style="62" customWidth="1"/>
    <col min="12806" max="12806" width="13.54296875" style="62" bestFit="1" customWidth="1"/>
    <col min="12807" max="12807" width="35.26953125" style="62" customWidth="1"/>
    <col min="12808" max="12808" width="13.54296875" style="62" bestFit="1" customWidth="1"/>
    <col min="12809" max="12809" width="49.7265625" style="62" customWidth="1"/>
    <col min="12810" max="12810" width="14" style="62" bestFit="1" customWidth="1"/>
    <col min="12811" max="13056" width="9.1796875" style="62"/>
    <col min="13057" max="13057" width="0" style="62" hidden="1" customWidth="1"/>
    <col min="13058" max="13058" width="13.54296875" style="62" bestFit="1" customWidth="1"/>
    <col min="13059" max="13059" width="17.453125" style="62" customWidth="1"/>
    <col min="13060" max="13060" width="13.54296875" style="62" bestFit="1" customWidth="1"/>
    <col min="13061" max="13061" width="24.26953125" style="62" customWidth="1"/>
    <col min="13062" max="13062" width="13.54296875" style="62" bestFit="1" customWidth="1"/>
    <col min="13063" max="13063" width="35.26953125" style="62" customWidth="1"/>
    <col min="13064" max="13064" width="13.54296875" style="62" bestFit="1" customWidth="1"/>
    <col min="13065" max="13065" width="49.7265625" style="62" customWidth="1"/>
    <col min="13066" max="13066" width="14" style="62" bestFit="1" customWidth="1"/>
    <col min="13067" max="13312" width="9.1796875" style="62"/>
    <col min="13313" max="13313" width="0" style="62" hidden="1" customWidth="1"/>
    <col min="13314" max="13314" width="13.54296875" style="62" bestFit="1" customWidth="1"/>
    <col min="13315" max="13315" width="17.453125" style="62" customWidth="1"/>
    <col min="13316" max="13316" width="13.54296875" style="62" bestFit="1" customWidth="1"/>
    <col min="13317" max="13317" width="24.26953125" style="62" customWidth="1"/>
    <col min="13318" max="13318" width="13.54296875" style="62" bestFit="1" customWidth="1"/>
    <col min="13319" max="13319" width="35.26953125" style="62" customWidth="1"/>
    <col min="13320" max="13320" width="13.54296875" style="62" bestFit="1" customWidth="1"/>
    <col min="13321" max="13321" width="49.7265625" style="62" customWidth="1"/>
    <col min="13322" max="13322" width="14" style="62" bestFit="1" customWidth="1"/>
    <col min="13323" max="13568" width="9.1796875" style="62"/>
    <col min="13569" max="13569" width="0" style="62" hidden="1" customWidth="1"/>
    <col min="13570" max="13570" width="13.54296875" style="62" bestFit="1" customWidth="1"/>
    <col min="13571" max="13571" width="17.453125" style="62" customWidth="1"/>
    <col min="13572" max="13572" width="13.54296875" style="62" bestFit="1" customWidth="1"/>
    <col min="13573" max="13573" width="24.26953125" style="62" customWidth="1"/>
    <col min="13574" max="13574" width="13.54296875" style="62" bestFit="1" customWidth="1"/>
    <col min="13575" max="13575" width="35.26953125" style="62" customWidth="1"/>
    <col min="13576" max="13576" width="13.54296875" style="62" bestFit="1" customWidth="1"/>
    <col min="13577" max="13577" width="49.7265625" style="62" customWidth="1"/>
    <col min="13578" max="13578" width="14" style="62" bestFit="1" customWidth="1"/>
    <col min="13579" max="13824" width="9.1796875" style="62"/>
    <col min="13825" max="13825" width="0" style="62" hidden="1" customWidth="1"/>
    <col min="13826" max="13826" width="13.54296875" style="62" bestFit="1" customWidth="1"/>
    <col min="13827" max="13827" width="17.453125" style="62" customWidth="1"/>
    <col min="13828" max="13828" width="13.54296875" style="62" bestFit="1" customWidth="1"/>
    <col min="13829" max="13829" width="24.26953125" style="62" customWidth="1"/>
    <col min="13830" max="13830" width="13.54296875" style="62" bestFit="1" customWidth="1"/>
    <col min="13831" max="13831" width="35.26953125" style="62" customWidth="1"/>
    <col min="13832" max="13832" width="13.54296875" style="62" bestFit="1" customWidth="1"/>
    <col min="13833" max="13833" width="49.7265625" style="62" customWidth="1"/>
    <col min="13834" max="13834" width="14" style="62" bestFit="1" customWidth="1"/>
    <col min="13835" max="14080" width="9.1796875" style="62"/>
    <col min="14081" max="14081" width="0" style="62" hidden="1" customWidth="1"/>
    <col min="14082" max="14082" width="13.54296875" style="62" bestFit="1" customWidth="1"/>
    <col min="14083" max="14083" width="17.453125" style="62" customWidth="1"/>
    <col min="14084" max="14084" width="13.54296875" style="62" bestFit="1" customWidth="1"/>
    <col min="14085" max="14085" width="24.26953125" style="62" customWidth="1"/>
    <col min="14086" max="14086" width="13.54296875" style="62" bestFit="1" customWidth="1"/>
    <col min="14087" max="14087" width="35.26953125" style="62" customWidth="1"/>
    <col min="14088" max="14088" width="13.54296875" style="62" bestFit="1" customWidth="1"/>
    <col min="14089" max="14089" width="49.7265625" style="62" customWidth="1"/>
    <col min="14090" max="14090" width="14" style="62" bestFit="1" customWidth="1"/>
    <col min="14091" max="14336" width="9.1796875" style="62"/>
    <col min="14337" max="14337" width="0" style="62" hidden="1" customWidth="1"/>
    <col min="14338" max="14338" width="13.54296875" style="62" bestFit="1" customWidth="1"/>
    <col min="14339" max="14339" width="17.453125" style="62" customWidth="1"/>
    <col min="14340" max="14340" width="13.54296875" style="62" bestFit="1" customWidth="1"/>
    <col min="14341" max="14341" width="24.26953125" style="62" customWidth="1"/>
    <col min="14342" max="14342" width="13.54296875" style="62" bestFit="1" customWidth="1"/>
    <col min="14343" max="14343" width="35.26953125" style="62" customWidth="1"/>
    <col min="14344" max="14344" width="13.54296875" style="62" bestFit="1" customWidth="1"/>
    <col min="14345" max="14345" width="49.7265625" style="62" customWidth="1"/>
    <col min="14346" max="14346" width="14" style="62" bestFit="1" customWidth="1"/>
    <col min="14347" max="14592" width="9.1796875" style="62"/>
    <col min="14593" max="14593" width="0" style="62" hidden="1" customWidth="1"/>
    <col min="14594" max="14594" width="13.54296875" style="62" bestFit="1" customWidth="1"/>
    <col min="14595" max="14595" width="17.453125" style="62" customWidth="1"/>
    <col min="14596" max="14596" width="13.54296875" style="62" bestFit="1" customWidth="1"/>
    <col min="14597" max="14597" width="24.26953125" style="62" customWidth="1"/>
    <col min="14598" max="14598" width="13.54296875" style="62" bestFit="1" customWidth="1"/>
    <col min="14599" max="14599" width="35.26953125" style="62" customWidth="1"/>
    <col min="14600" max="14600" width="13.54296875" style="62" bestFit="1" customWidth="1"/>
    <col min="14601" max="14601" width="49.7265625" style="62" customWidth="1"/>
    <col min="14602" max="14602" width="14" style="62" bestFit="1" customWidth="1"/>
    <col min="14603" max="14848" width="9.1796875" style="62"/>
    <col min="14849" max="14849" width="0" style="62" hidden="1" customWidth="1"/>
    <col min="14850" max="14850" width="13.54296875" style="62" bestFit="1" customWidth="1"/>
    <col min="14851" max="14851" width="17.453125" style="62" customWidth="1"/>
    <col min="14852" max="14852" width="13.54296875" style="62" bestFit="1" customWidth="1"/>
    <col min="14853" max="14853" width="24.26953125" style="62" customWidth="1"/>
    <col min="14854" max="14854" width="13.54296875" style="62" bestFit="1" customWidth="1"/>
    <col min="14855" max="14855" width="35.26953125" style="62" customWidth="1"/>
    <col min="14856" max="14856" width="13.54296875" style="62" bestFit="1" customWidth="1"/>
    <col min="14857" max="14857" width="49.7265625" style="62" customWidth="1"/>
    <col min="14858" max="14858" width="14" style="62" bestFit="1" customWidth="1"/>
    <col min="14859" max="15104" width="9.1796875" style="62"/>
    <col min="15105" max="15105" width="0" style="62" hidden="1" customWidth="1"/>
    <col min="15106" max="15106" width="13.54296875" style="62" bestFit="1" customWidth="1"/>
    <col min="15107" max="15107" width="17.453125" style="62" customWidth="1"/>
    <col min="15108" max="15108" width="13.54296875" style="62" bestFit="1" customWidth="1"/>
    <col min="15109" max="15109" width="24.26953125" style="62" customWidth="1"/>
    <col min="15110" max="15110" width="13.54296875" style="62" bestFit="1" customWidth="1"/>
    <col min="15111" max="15111" width="35.26953125" style="62" customWidth="1"/>
    <col min="15112" max="15112" width="13.54296875" style="62" bestFit="1" customWidth="1"/>
    <col min="15113" max="15113" width="49.7265625" style="62" customWidth="1"/>
    <col min="15114" max="15114" width="14" style="62" bestFit="1" customWidth="1"/>
    <col min="15115" max="15360" width="9.1796875" style="62"/>
    <col min="15361" max="15361" width="0" style="62" hidden="1" customWidth="1"/>
    <col min="15362" max="15362" width="13.54296875" style="62" bestFit="1" customWidth="1"/>
    <col min="15363" max="15363" width="17.453125" style="62" customWidth="1"/>
    <col min="15364" max="15364" width="13.54296875" style="62" bestFit="1" customWidth="1"/>
    <col min="15365" max="15365" width="24.26953125" style="62" customWidth="1"/>
    <col min="15366" max="15366" width="13.54296875" style="62" bestFit="1" customWidth="1"/>
    <col min="15367" max="15367" width="35.26953125" style="62" customWidth="1"/>
    <col min="15368" max="15368" width="13.54296875" style="62" bestFit="1" customWidth="1"/>
    <col min="15369" max="15369" width="49.7265625" style="62" customWidth="1"/>
    <col min="15370" max="15370" width="14" style="62" bestFit="1" customWidth="1"/>
    <col min="15371" max="15616" width="9.1796875" style="62"/>
    <col min="15617" max="15617" width="0" style="62" hidden="1" customWidth="1"/>
    <col min="15618" max="15618" width="13.54296875" style="62" bestFit="1" customWidth="1"/>
    <col min="15619" max="15619" width="17.453125" style="62" customWidth="1"/>
    <col min="15620" max="15620" width="13.54296875" style="62" bestFit="1" customWidth="1"/>
    <col min="15621" max="15621" width="24.26953125" style="62" customWidth="1"/>
    <col min="15622" max="15622" width="13.54296875" style="62" bestFit="1" customWidth="1"/>
    <col min="15623" max="15623" width="35.26953125" style="62" customWidth="1"/>
    <col min="15624" max="15624" width="13.54296875" style="62" bestFit="1" customWidth="1"/>
    <col min="15625" max="15625" width="49.7265625" style="62" customWidth="1"/>
    <col min="15626" max="15626" width="14" style="62" bestFit="1" customWidth="1"/>
    <col min="15627" max="15872" width="9.1796875" style="62"/>
    <col min="15873" max="15873" width="0" style="62" hidden="1" customWidth="1"/>
    <col min="15874" max="15874" width="13.54296875" style="62" bestFit="1" customWidth="1"/>
    <col min="15875" max="15875" width="17.453125" style="62" customWidth="1"/>
    <col min="15876" max="15876" width="13.54296875" style="62" bestFit="1" customWidth="1"/>
    <col min="15877" max="15877" width="24.26953125" style="62" customWidth="1"/>
    <col min="15878" max="15878" width="13.54296875" style="62" bestFit="1" customWidth="1"/>
    <col min="15879" max="15879" width="35.26953125" style="62" customWidth="1"/>
    <col min="15880" max="15880" width="13.54296875" style="62" bestFit="1" customWidth="1"/>
    <col min="15881" max="15881" width="49.7265625" style="62" customWidth="1"/>
    <col min="15882" max="15882" width="14" style="62" bestFit="1" customWidth="1"/>
    <col min="15883" max="16128" width="9.1796875" style="62"/>
    <col min="16129" max="16129" width="0" style="62" hidden="1" customWidth="1"/>
    <col min="16130" max="16130" width="13.54296875" style="62" bestFit="1" customWidth="1"/>
    <col min="16131" max="16131" width="17.453125" style="62" customWidth="1"/>
    <col min="16132" max="16132" width="13.54296875" style="62" bestFit="1" customWidth="1"/>
    <col min="16133" max="16133" width="24.26953125" style="62" customWidth="1"/>
    <col min="16134" max="16134" width="13.54296875" style="62" bestFit="1" customWidth="1"/>
    <col min="16135" max="16135" width="35.26953125" style="62" customWidth="1"/>
    <col min="16136" max="16136" width="13.54296875" style="62" bestFit="1" customWidth="1"/>
    <col min="16137" max="16137" width="49.7265625" style="62" customWidth="1"/>
    <col min="16138" max="16138" width="14" style="62" bestFit="1" customWidth="1"/>
    <col min="16139" max="16384" width="9.1796875" style="62"/>
  </cols>
  <sheetData>
    <row r="1" spans="1:10" s="94" customFormat="1" ht="18.75" customHeight="1" x14ac:dyDescent="0.25">
      <c r="A1" s="1061" t="s">
        <v>530</v>
      </c>
      <c r="B1" s="1061"/>
      <c r="C1" s="1061"/>
      <c r="D1" s="1061"/>
      <c r="E1" s="1061"/>
      <c r="F1" s="1061"/>
      <c r="G1" s="1061"/>
      <c r="H1" s="1061"/>
      <c r="I1" s="1061"/>
      <c r="J1" s="1061"/>
    </row>
    <row r="2" spans="1:10" ht="13" thickBot="1" x14ac:dyDescent="0.3"/>
    <row r="3" spans="1:10" ht="15" thickBot="1" x14ac:dyDescent="0.4">
      <c r="A3" s="276" t="s">
        <v>531</v>
      </c>
      <c r="B3" s="97" t="s">
        <v>71</v>
      </c>
      <c r="C3" s="97" t="s">
        <v>72</v>
      </c>
      <c r="D3" s="97" t="s">
        <v>73</v>
      </c>
      <c r="E3" s="97" t="s">
        <v>74</v>
      </c>
      <c r="F3" s="97" t="s">
        <v>75</v>
      </c>
      <c r="G3" s="97" t="s">
        <v>76</v>
      </c>
      <c r="H3" s="97" t="s">
        <v>77</v>
      </c>
      <c r="I3" s="97" t="s">
        <v>78</v>
      </c>
      <c r="J3" s="99" t="s">
        <v>79</v>
      </c>
    </row>
    <row r="4" spans="1:10" ht="15" customHeight="1" x14ac:dyDescent="0.35">
      <c r="A4" s="277" t="s">
        <v>532</v>
      </c>
      <c r="B4" s="278" t="s">
        <v>533</v>
      </c>
      <c r="C4" s="279" t="s">
        <v>532</v>
      </c>
      <c r="D4" s="280" t="s">
        <v>82</v>
      </c>
      <c r="E4" s="266" t="s">
        <v>534</v>
      </c>
      <c r="F4" s="281">
        <v>10</v>
      </c>
      <c r="G4" s="282" t="s">
        <v>535</v>
      </c>
      <c r="H4" s="142"/>
      <c r="I4" s="283"/>
      <c r="J4" s="284"/>
    </row>
    <row r="5" spans="1:10" ht="15" customHeight="1" x14ac:dyDescent="0.35">
      <c r="A5" s="285" t="s">
        <v>532</v>
      </c>
      <c r="B5" s="286" t="s">
        <v>533</v>
      </c>
      <c r="C5" s="287"/>
      <c r="D5" s="288" t="s">
        <v>82</v>
      </c>
      <c r="E5" s="268" t="s">
        <v>534</v>
      </c>
      <c r="F5" s="151">
        <v>11</v>
      </c>
      <c r="G5" s="227" t="s">
        <v>536</v>
      </c>
      <c r="H5" s="112" t="s">
        <v>82</v>
      </c>
      <c r="I5" s="152" t="s">
        <v>537</v>
      </c>
      <c r="J5" s="289" t="str">
        <f>$B$4&amp;D5&amp;F5&amp;H5&amp;"00"</f>
        <v>CV01110100</v>
      </c>
    </row>
    <row r="6" spans="1:10" ht="15" customHeight="1" x14ac:dyDescent="0.35">
      <c r="A6" s="285" t="s">
        <v>532</v>
      </c>
      <c r="B6" s="286" t="s">
        <v>533</v>
      </c>
      <c r="C6" s="287"/>
      <c r="D6" s="288" t="s">
        <v>82</v>
      </c>
      <c r="E6" s="268" t="s">
        <v>534</v>
      </c>
      <c r="F6" s="290">
        <v>11</v>
      </c>
      <c r="G6" s="268" t="s">
        <v>536</v>
      </c>
      <c r="H6" s="112" t="s">
        <v>103</v>
      </c>
      <c r="I6" s="152" t="s">
        <v>538</v>
      </c>
      <c r="J6" s="289" t="str">
        <f t="shared" ref="J6:J15" si="0">$B$4&amp;D6&amp;F6&amp;H6&amp;"00"</f>
        <v>CV01110200</v>
      </c>
    </row>
    <row r="7" spans="1:10" ht="15" customHeight="1" x14ac:dyDescent="0.35">
      <c r="A7" s="285" t="s">
        <v>532</v>
      </c>
      <c r="B7" s="286" t="s">
        <v>533</v>
      </c>
      <c r="C7" s="287"/>
      <c r="D7" s="288" t="s">
        <v>82</v>
      </c>
      <c r="E7" s="268" t="s">
        <v>534</v>
      </c>
      <c r="F7" s="290">
        <v>11</v>
      </c>
      <c r="G7" s="268" t="s">
        <v>536</v>
      </c>
      <c r="H7" s="112" t="s">
        <v>105</v>
      </c>
      <c r="I7" s="152" t="s">
        <v>539</v>
      </c>
      <c r="J7" s="289" t="str">
        <f t="shared" si="0"/>
        <v>CV01110300</v>
      </c>
    </row>
    <row r="8" spans="1:10" ht="15" customHeight="1" x14ac:dyDescent="0.35">
      <c r="A8" s="285" t="s">
        <v>532</v>
      </c>
      <c r="B8" s="286" t="s">
        <v>533</v>
      </c>
      <c r="C8" s="287"/>
      <c r="D8" s="288" t="s">
        <v>82</v>
      </c>
      <c r="E8" s="268" t="s">
        <v>534</v>
      </c>
      <c r="F8" s="290">
        <v>11</v>
      </c>
      <c r="G8" s="268" t="s">
        <v>536</v>
      </c>
      <c r="H8" s="112" t="s">
        <v>107</v>
      </c>
      <c r="I8" s="152" t="s">
        <v>540</v>
      </c>
      <c r="J8" s="289" t="str">
        <f t="shared" si="0"/>
        <v>CV01110400</v>
      </c>
    </row>
    <row r="9" spans="1:10" ht="15" customHeight="1" x14ac:dyDescent="0.35">
      <c r="A9" s="285" t="s">
        <v>532</v>
      </c>
      <c r="B9" s="286" t="s">
        <v>533</v>
      </c>
      <c r="C9" s="287"/>
      <c r="D9" s="288" t="s">
        <v>82</v>
      </c>
      <c r="E9" s="268" t="s">
        <v>534</v>
      </c>
      <c r="F9" s="290">
        <v>11</v>
      </c>
      <c r="G9" s="268" t="s">
        <v>536</v>
      </c>
      <c r="H9" s="112" t="s">
        <v>109</v>
      </c>
      <c r="I9" s="152" t="s">
        <v>541</v>
      </c>
      <c r="J9" s="289" t="str">
        <f>$B$4&amp;D9&amp;F9&amp;H9&amp;"00"</f>
        <v>CV01110500</v>
      </c>
    </row>
    <row r="10" spans="1:10" ht="15" customHeight="1" x14ac:dyDescent="0.35">
      <c r="A10" s="285" t="s">
        <v>532</v>
      </c>
      <c r="B10" s="286" t="s">
        <v>533</v>
      </c>
      <c r="C10" s="287"/>
      <c r="D10" s="288" t="s">
        <v>82</v>
      </c>
      <c r="E10" s="268" t="s">
        <v>534</v>
      </c>
      <c r="F10" s="290">
        <v>11</v>
      </c>
      <c r="G10" s="268" t="s">
        <v>536</v>
      </c>
      <c r="H10" s="112" t="s">
        <v>179</v>
      </c>
      <c r="I10" s="152" t="s">
        <v>542</v>
      </c>
      <c r="J10" s="289" t="str">
        <f t="shared" si="0"/>
        <v>CV01110600</v>
      </c>
    </row>
    <row r="11" spans="1:10" ht="15" customHeight="1" x14ac:dyDescent="0.35">
      <c r="A11" s="285" t="s">
        <v>532</v>
      </c>
      <c r="B11" s="286" t="s">
        <v>533</v>
      </c>
      <c r="C11" s="287"/>
      <c r="D11" s="288" t="s">
        <v>82</v>
      </c>
      <c r="E11" s="268" t="s">
        <v>534</v>
      </c>
      <c r="F11" s="290">
        <v>11</v>
      </c>
      <c r="G11" s="268" t="s">
        <v>536</v>
      </c>
      <c r="H11" s="112" t="s">
        <v>181</v>
      </c>
      <c r="I11" s="152" t="s">
        <v>543</v>
      </c>
      <c r="J11" s="289" t="str">
        <f t="shared" si="0"/>
        <v>CV01110700</v>
      </c>
    </row>
    <row r="12" spans="1:10" ht="15" customHeight="1" x14ac:dyDescent="0.25">
      <c r="A12" s="285" t="s">
        <v>532</v>
      </c>
      <c r="B12" s="286" t="s">
        <v>533</v>
      </c>
      <c r="C12" s="287"/>
      <c r="D12" s="288" t="s">
        <v>82</v>
      </c>
      <c r="E12" s="268" t="s">
        <v>534</v>
      </c>
      <c r="F12" s="291">
        <v>12</v>
      </c>
      <c r="G12" s="292" t="s">
        <v>544</v>
      </c>
      <c r="H12" s="293" t="s">
        <v>82</v>
      </c>
      <c r="I12" s="294" t="s">
        <v>544</v>
      </c>
      <c r="J12" s="289" t="str">
        <f t="shared" si="0"/>
        <v>CV01120100</v>
      </c>
    </row>
    <row r="13" spans="1:10" ht="15" customHeight="1" x14ac:dyDescent="0.25">
      <c r="A13" s="285" t="s">
        <v>532</v>
      </c>
      <c r="B13" s="286" t="s">
        <v>533</v>
      </c>
      <c r="C13" s="287"/>
      <c r="D13" s="288" t="s">
        <v>82</v>
      </c>
      <c r="E13" s="268" t="s">
        <v>534</v>
      </c>
      <c r="F13" s="147">
        <v>12</v>
      </c>
      <c r="G13" s="147"/>
      <c r="H13" s="293" t="s">
        <v>103</v>
      </c>
      <c r="I13" s="294" t="s">
        <v>545</v>
      </c>
      <c r="J13" s="295" t="str">
        <f t="shared" si="0"/>
        <v>CV01120200</v>
      </c>
    </row>
    <row r="14" spans="1:10" ht="15" customHeight="1" x14ac:dyDescent="0.35">
      <c r="A14" s="285" t="s">
        <v>532</v>
      </c>
      <c r="B14" s="286" t="s">
        <v>533</v>
      </c>
      <c r="C14" s="287"/>
      <c r="D14" s="288" t="s">
        <v>82</v>
      </c>
      <c r="E14" s="268" t="s">
        <v>534</v>
      </c>
      <c r="F14" s="112">
        <v>13</v>
      </c>
      <c r="G14" s="296" t="s">
        <v>546</v>
      </c>
      <c r="H14" s="297" t="s">
        <v>82</v>
      </c>
      <c r="I14" s="298" t="s">
        <v>546</v>
      </c>
      <c r="J14" s="299" t="str">
        <f t="shared" si="0"/>
        <v>CV01130100</v>
      </c>
    </row>
    <row r="15" spans="1:10" ht="15" customHeight="1" x14ac:dyDescent="0.25">
      <c r="A15" s="285" t="s">
        <v>532</v>
      </c>
      <c r="B15" s="286" t="s">
        <v>533</v>
      </c>
      <c r="C15" s="287"/>
      <c r="D15" s="288" t="s">
        <v>82</v>
      </c>
      <c r="E15" s="268" t="s">
        <v>534</v>
      </c>
      <c r="F15" s="300">
        <v>14</v>
      </c>
      <c r="G15" s="301" t="s">
        <v>547</v>
      </c>
      <c r="H15" s="302" t="s">
        <v>82</v>
      </c>
      <c r="I15" s="303" t="s">
        <v>547</v>
      </c>
      <c r="J15" s="304" t="str">
        <f t="shared" si="0"/>
        <v>CV01140100</v>
      </c>
    </row>
    <row r="16" spans="1:10" ht="15" customHeight="1" x14ac:dyDescent="0.35">
      <c r="A16" s="285" t="s">
        <v>532</v>
      </c>
      <c r="B16" s="286" t="s">
        <v>533</v>
      </c>
      <c r="C16" s="287"/>
      <c r="D16" s="288" t="s">
        <v>82</v>
      </c>
      <c r="E16" s="268" t="s">
        <v>534</v>
      </c>
      <c r="F16" s="305">
        <v>20</v>
      </c>
      <c r="G16" s="306" t="s">
        <v>548</v>
      </c>
      <c r="H16" s="105"/>
      <c r="I16" s="307"/>
      <c r="J16" s="308"/>
    </row>
    <row r="17" spans="1:10" ht="15" customHeight="1" x14ac:dyDescent="0.35">
      <c r="A17" s="285" t="s">
        <v>532</v>
      </c>
      <c r="B17" s="286" t="s">
        <v>533</v>
      </c>
      <c r="C17" s="287"/>
      <c r="D17" s="288" t="s">
        <v>82</v>
      </c>
      <c r="E17" s="268" t="s">
        <v>534</v>
      </c>
      <c r="F17" s="291">
        <v>21</v>
      </c>
      <c r="G17" s="309" t="s">
        <v>549</v>
      </c>
      <c r="H17" s="297" t="s">
        <v>82</v>
      </c>
      <c r="I17" s="310" t="s">
        <v>550</v>
      </c>
      <c r="J17" s="311" t="str">
        <f t="shared" ref="J17:J23" si="1">$B$4&amp;D17&amp;F17&amp;H17&amp;"00"</f>
        <v>CV01210100</v>
      </c>
    </row>
    <row r="18" spans="1:10" ht="15" customHeight="1" x14ac:dyDescent="0.35">
      <c r="A18" s="285" t="s">
        <v>532</v>
      </c>
      <c r="B18" s="286" t="s">
        <v>533</v>
      </c>
      <c r="C18" s="287"/>
      <c r="D18" s="288" t="s">
        <v>82</v>
      </c>
      <c r="E18" s="268" t="s">
        <v>534</v>
      </c>
      <c r="F18" s="312">
        <v>21</v>
      </c>
      <c r="G18" s="313"/>
      <c r="H18" s="297" t="s">
        <v>103</v>
      </c>
      <c r="I18" s="310" t="s">
        <v>551</v>
      </c>
      <c r="J18" s="311" t="str">
        <f t="shared" si="1"/>
        <v>CV01210200</v>
      </c>
    </row>
    <row r="19" spans="1:10" ht="15" customHeight="1" x14ac:dyDescent="0.35">
      <c r="A19" s="285" t="s">
        <v>532</v>
      </c>
      <c r="B19" s="286" t="s">
        <v>533</v>
      </c>
      <c r="C19" s="287"/>
      <c r="D19" s="288" t="s">
        <v>82</v>
      </c>
      <c r="E19" s="268" t="s">
        <v>534</v>
      </c>
      <c r="F19" s="312">
        <v>21</v>
      </c>
      <c r="G19" s="313"/>
      <c r="H19" s="297" t="s">
        <v>105</v>
      </c>
      <c r="I19" s="310" t="s">
        <v>552</v>
      </c>
      <c r="J19" s="311" t="str">
        <f t="shared" si="1"/>
        <v>CV01210300</v>
      </c>
    </row>
    <row r="20" spans="1:10" ht="15" customHeight="1" x14ac:dyDescent="0.25">
      <c r="A20" s="285" t="s">
        <v>532</v>
      </c>
      <c r="B20" s="286" t="s">
        <v>533</v>
      </c>
      <c r="C20" s="287"/>
      <c r="D20" s="288" t="s">
        <v>82</v>
      </c>
      <c r="E20" s="268" t="s">
        <v>534</v>
      </c>
      <c r="F20" s="314">
        <v>22</v>
      </c>
      <c r="G20" s="309" t="s">
        <v>553</v>
      </c>
      <c r="H20" s="293" t="s">
        <v>82</v>
      </c>
      <c r="I20" s="315" t="s">
        <v>553</v>
      </c>
      <c r="J20" s="311" t="str">
        <f t="shared" si="1"/>
        <v>CV01220100</v>
      </c>
    </row>
    <row r="21" spans="1:10" ht="15" customHeight="1" x14ac:dyDescent="0.35">
      <c r="A21" s="285" t="s">
        <v>532</v>
      </c>
      <c r="B21" s="286" t="s">
        <v>533</v>
      </c>
      <c r="C21" s="287"/>
      <c r="D21" s="288" t="s">
        <v>82</v>
      </c>
      <c r="E21" s="268" t="s">
        <v>534</v>
      </c>
      <c r="F21" s="316">
        <v>22</v>
      </c>
      <c r="G21" s="317"/>
      <c r="H21" s="297" t="s">
        <v>103</v>
      </c>
      <c r="I21" s="310" t="s">
        <v>554</v>
      </c>
      <c r="J21" s="311" t="str">
        <f t="shared" si="1"/>
        <v>CV01220200</v>
      </c>
    </row>
    <row r="22" spans="1:10" ht="15" customHeight="1" x14ac:dyDescent="0.35">
      <c r="A22" s="285" t="s">
        <v>532</v>
      </c>
      <c r="B22" s="286" t="s">
        <v>533</v>
      </c>
      <c r="C22" s="287"/>
      <c r="D22" s="288" t="s">
        <v>82</v>
      </c>
      <c r="E22" s="268" t="s">
        <v>534</v>
      </c>
      <c r="F22" s="318">
        <v>23</v>
      </c>
      <c r="G22" s="319" t="s">
        <v>555</v>
      </c>
      <c r="H22" s="297" t="s">
        <v>82</v>
      </c>
      <c r="I22" s="310" t="s">
        <v>555</v>
      </c>
      <c r="J22" s="311" t="str">
        <f t="shared" si="1"/>
        <v>CV01230100</v>
      </c>
    </row>
    <row r="23" spans="1:10" ht="15" customHeight="1" x14ac:dyDescent="0.35">
      <c r="A23" s="285" t="s">
        <v>532</v>
      </c>
      <c r="B23" s="286" t="s">
        <v>533</v>
      </c>
      <c r="C23" s="287"/>
      <c r="D23" s="288" t="s">
        <v>82</v>
      </c>
      <c r="E23" s="268" t="s">
        <v>534</v>
      </c>
      <c r="F23" s="300">
        <v>24</v>
      </c>
      <c r="G23" s="320" t="s">
        <v>556</v>
      </c>
      <c r="H23" s="321" t="s">
        <v>82</v>
      </c>
      <c r="I23" s="322" t="s">
        <v>556</v>
      </c>
      <c r="J23" s="323" t="str">
        <f t="shared" si="1"/>
        <v>CV01240100</v>
      </c>
    </row>
    <row r="24" spans="1:10" ht="15" customHeight="1" x14ac:dyDescent="0.35">
      <c r="A24" s="285" t="s">
        <v>532</v>
      </c>
      <c r="B24" s="286" t="s">
        <v>533</v>
      </c>
      <c r="C24" s="287"/>
      <c r="D24" s="288" t="s">
        <v>82</v>
      </c>
      <c r="E24" s="268" t="s">
        <v>534</v>
      </c>
      <c r="F24" s="305">
        <v>30</v>
      </c>
      <c r="G24" s="306" t="s">
        <v>557</v>
      </c>
      <c r="H24" s="105"/>
      <c r="I24" s="307"/>
      <c r="J24" s="308"/>
    </row>
    <row r="25" spans="1:10" ht="15" customHeight="1" x14ac:dyDescent="0.25">
      <c r="A25" s="285" t="s">
        <v>532</v>
      </c>
      <c r="B25" s="286" t="s">
        <v>533</v>
      </c>
      <c r="C25" s="287"/>
      <c r="D25" s="288" t="s">
        <v>82</v>
      </c>
      <c r="E25" s="268" t="s">
        <v>534</v>
      </c>
      <c r="F25" s="291">
        <v>31</v>
      </c>
      <c r="G25" s="309" t="s">
        <v>558</v>
      </c>
      <c r="H25" s="324" t="s">
        <v>82</v>
      </c>
      <c r="I25" s="315" t="s">
        <v>559</v>
      </c>
      <c r="J25" s="325" t="str">
        <f t="shared" ref="J25:J33" si="2">$B$4&amp;D25&amp;F25&amp;H25&amp;"00"</f>
        <v>CV01310100</v>
      </c>
    </row>
    <row r="26" spans="1:10" ht="15" customHeight="1" x14ac:dyDescent="0.35">
      <c r="A26" s="285" t="s">
        <v>532</v>
      </c>
      <c r="B26" s="286" t="s">
        <v>533</v>
      </c>
      <c r="C26" s="287"/>
      <c r="D26" s="288" t="s">
        <v>82</v>
      </c>
      <c r="E26" s="268" t="s">
        <v>534</v>
      </c>
      <c r="F26" s="312">
        <v>31</v>
      </c>
      <c r="G26" s="313"/>
      <c r="H26" s="297" t="s">
        <v>103</v>
      </c>
      <c r="I26" s="310" t="s">
        <v>560</v>
      </c>
      <c r="J26" s="311" t="str">
        <f t="shared" si="2"/>
        <v>CV01310200</v>
      </c>
    </row>
    <row r="27" spans="1:10" ht="15" customHeight="1" x14ac:dyDescent="0.35">
      <c r="A27" s="285" t="s">
        <v>532</v>
      </c>
      <c r="B27" s="286" t="s">
        <v>533</v>
      </c>
      <c r="C27" s="287"/>
      <c r="D27" s="288" t="s">
        <v>82</v>
      </c>
      <c r="E27" s="268" t="s">
        <v>534</v>
      </c>
      <c r="F27" s="326">
        <v>31</v>
      </c>
      <c r="G27" s="317"/>
      <c r="H27" s="297" t="s">
        <v>105</v>
      </c>
      <c r="I27" s="310" t="s">
        <v>561</v>
      </c>
      <c r="J27" s="311" t="str">
        <f t="shared" si="2"/>
        <v>CV01310300</v>
      </c>
    </row>
    <row r="28" spans="1:10" ht="15" customHeight="1" x14ac:dyDescent="0.25">
      <c r="A28" s="285" t="s">
        <v>532</v>
      </c>
      <c r="B28" s="286" t="s">
        <v>533</v>
      </c>
      <c r="C28" s="287"/>
      <c r="D28" s="288" t="s">
        <v>82</v>
      </c>
      <c r="E28" s="268" t="s">
        <v>534</v>
      </c>
      <c r="F28" s="291">
        <v>32</v>
      </c>
      <c r="G28" s="227" t="s">
        <v>562</v>
      </c>
      <c r="H28" s="293" t="s">
        <v>82</v>
      </c>
      <c r="I28" s="315" t="s">
        <v>562</v>
      </c>
      <c r="J28" s="311" t="str">
        <f t="shared" si="2"/>
        <v>CV01320100</v>
      </c>
    </row>
    <row r="29" spans="1:10" ht="15" customHeight="1" x14ac:dyDescent="0.35">
      <c r="A29" s="285" t="s">
        <v>532</v>
      </c>
      <c r="B29" s="286" t="s">
        <v>533</v>
      </c>
      <c r="C29" s="287"/>
      <c r="D29" s="288" t="s">
        <v>82</v>
      </c>
      <c r="E29" s="268" t="s">
        <v>534</v>
      </c>
      <c r="F29" s="312">
        <v>32</v>
      </c>
      <c r="G29" s="327"/>
      <c r="H29" s="297" t="s">
        <v>103</v>
      </c>
      <c r="I29" s="310" t="s">
        <v>563</v>
      </c>
      <c r="J29" s="311" t="str">
        <f t="shared" si="2"/>
        <v>CV01320200</v>
      </c>
    </row>
    <row r="30" spans="1:10" ht="15" customHeight="1" x14ac:dyDescent="0.35">
      <c r="A30" s="285" t="s">
        <v>532</v>
      </c>
      <c r="B30" s="286" t="s">
        <v>533</v>
      </c>
      <c r="C30" s="287"/>
      <c r="D30" s="288" t="s">
        <v>82</v>
      </c>
      <c r="E30" s="268" t="s">
        <v>534</v>
      </c>
      <c r="F30" s="151">
        <v>33</v>
      </c>
      <c r="G30" s="227" t="s">
        <v>564</v>
      </c>
      <c r="H30" s="297" t="s">
        <v>82</v>
      </c>
      <c r="I30" s="310" t="s">
        <v>564</v>
      </c>
      <c r="J30" s="311" t="str">
        <f t="shared" si="2"/>
        <v>CV01330100</v>
      </c>
    </row>
    <row r="31" spans="1:10" ht="15" customHeight="1" x14ac:dyDescent="0.35">
      <c r="A31" s="285" t="s">
        <v>532</v>
      </c>
      <c r="B31" s="286" t="s">
        <v>533</v>
      </c>
      <c r="C31" s="287"/>
      <c r="D31" s="288" t="s">
        <v>82</v>
      </c>
      <c r="E31" s="268" t="s">
        <v>534</v>
      </c>
      <c r="F31" s="149">
        <v>33</v>
      </c>
      <c r="G31" s="328"/>
      <c r="H31" s="297" t="s">
        <v>103</v>
      </c>
      <c r="I31" s="310" t="s">
        <v>565</v>
      </c>
      <c r="J31" s="311" t="str">
        <f>$B$4&amp;D31&amp;F31&amp;H31&amp;"00"</f>
        <v>CV01330200</v>
      </c>
    </row>
    <row r="32" spans="1:10" ht="15" customHeight="1" x14ac:dyDescent="0.25">
      <c r="A32" s="285" t="s">
        <v>532</v>
      </c>
      <c r="B32" s="286" t="s">
        <v>533</v>
      </c>
      <c r="C32" s="287"/>
      <c r="D32" s="288" t="s">
        <v>82</v>
      </c>
      <c r="E32" s="268" t="s">
        <v>534</v>
      </c>
      <c r="F32" s="151">
        <v>34</v>
      </c>
      <c r="G32" s="227" t="s">
        <v>566</v>
      </c>
      <c r="H32" s="293" t="s">
        <v>82</v>
      </c>
      <c r="I32" s="315" t="s">
        <v>566</v>
      </c>
      <c r="J32" s="329" t="str">
        <f t="shared" si="2"/>
        <v>CV01340100</v>
      </c>
    </row>
    <row r="33" spans="1:10" ht="15" customHeight="1" x14ac:dyDescent="0.35">
      <c r="A33" s="285" t="s">
        <v>532</v>
      </c>
      <c r="B33" s="286" t="s">
        <v>533</v>
      </c>
      <c r="C33" s="287"/>
      <c r="D33" s="288" t="s">
        <v>82</v>
      </c>
      <c r="E33" s="268" t="s">
        <v>534</v>
      </c>
      <c r="F33" s="330">
        <v>34</v>
      </c>
      <c r="G33" s="331"/>
      <c r="H33" s="321" t="s">
        <v>103</v>
      </c>
      <c r="I33" s="322" t="s">
        <v>567</v>
      </c>
      <c r="J33" s="323" t="str">
        <f t="shared" si="2"/>
        <v>CV01340200</v>
      </c>
    </row>
    <row r="34" spans="1:10" ht="15" customHeight="1" x14ac:dyDescent="0.35">
      <c r="A34" s="285" t="s">
        <v>532</v>
      </c>
      <c r="B34" s="286" t="s">
        <v>533</v>
      </c>
      <c r="C34" s="287"/>
      <c r="D34" s="288" t="s">
        <v>82</v>
      </c>
      <c r="E34" s="268" t="s">
        <v>534</v>
      </c>
      <c r="F34" s="305">
        <v>40</v>
      </c>
      <c r="G34" s="306" t="s">
        <v>568</v>
      </c>
      <c r="H34" s="105"/>
      <c r="I34" s="307"/>
      <c r="J34" s="308"/>
    </row>
    <row r="35" spans="1:10" ht="15" customHeight="1" x14ac:dyDescent="0.25">
      <c r="A35" s="285" t="s">
        <v>532</v>
      </c>
      <c r="B35" s="286" t="s">
        <v>533</v>
      </c>
      <c r="C35" s="287"/>
      <c r="D35" s="288" t="s">
        <v>82</v>
      </c>
      <c r="E35" s="268" t="s">
        <v>534</v>
      </c>
      <c r="F35" s="291">
        <v>41</v>
      </c>
      <c r="G35" s="1068" t="s">
        <v>569</v>
      </c>
      <c r="H35" s="293" t="s">
        <v>82</v>
      </c>
      <c r="I35" s="315" t="s">
        <v>570</v>
      </c>
      <c r="J35" s="329" t="str">
        <f t="shared" ref="J35:J40" si="3">$B$4&amp;D35&amp;F35&amp;H35&amp;"00"</f>
        <v>CV01410100</v>
      </c>
    </row>
    <row r="36" spans="1:10" ht="15" customHeight="1" x14ac:dyDescent="0.35">
      <c r="A36" s="285" t="s">
        <v>532</v>
      </c>
      <c r="B36" s="286" t="s">
        <v>533</v>
      </c>
      <c r="C36" s="287"/>
      <c r="D36" s="288" t="s">
        <v>82</v>
      </c>
      <c r="E36" s="268" t="s">
        <v>534</v>
      </c>
      <c r="F36" s="312">
        <v>41</v>
      </c>
      <c r="G36" s="1069"/>
      <c r="H36" s="297" t="s">
        <v>103</v>
      </c>
      <c r="I36" s="310" t="s">
        <v>571</v>
      </c>
      <c r="J36" s="311" t="str">
        <f t="shared" si="3"/>
        <v>CV01410200</v>
      </c>
    </row>
    <row r="37" spans="1:10" ht="15" customHeight="1" x14ac:dyDescent="0.35">
      <c r="A37" s="285" t="s">
        <v>532</v>
      </c>
      <c r="B37" s="286" t="s">
        <v>533</v>
      </c>
      <c r="C37" s="287"/>
      <c r="D37" s="288" t="s">
        <v>82</v>
      </c>
      <c r="E37" s="268" t="s">
        <v>534</v>
      </c>
      <c r="F37" s="326">
        <v>41</v>
      </c>
      <c r="G37" s="1063"/>
      <c r="H37" s="297" t="s">
        <v>105</v>
      </c>
      <c r="I37" s="310" t="s">
        <v>572</v>
      </c>
      <c r="J37" s="311" t="str">
        <f t="shared" si="3"/>
        <v>CV01410300</v>
      </c>
    </row>
    <row r="38" spans="1:10" ht="15" customHeight="1" x14ac:dyDescent="0.25">
      <c r="A38" s="285" t="s">
        <v>532</v>
      </c>
      <c r="B38" s="286" t="s">
        <v>533</v>
      </c>
      <c r="C38" s="287"/>
      <c r="D38" s="288" t="s">
        <v>82</v>
      </c>
      <c r="E38" s="268" t="s">
        <v>534</v>
      </c>
      <c r="F38" s="318">
        <v>42</v>
      </c>
      <c r="G38" s="319" t="s">
        <v>573</v>
      </c>
      <c r="H38" s="144" t="s">
        <v>82</v>
      </c>
      <c r="I38" s="332" t="s">
        <v>573</v>
      </c>
      <c r="J38" s="289" t="str">
        <f t="shared" si="3"/>
        <v>CV01420100</v>
      </c>
    </row>
    <row r="39" spans="1:10" ht="15" customHeight="1" x14ac:dyDescent="0.35">
      <c r="A39" s="285" t="s">
        <v>532</v>
      </c>
      <c r="B39" s="286" t="s">
        <v>533</v>
      </c>
      <c r="C39" s="287"/>
      <c r="D39" s="288" t="s">
        <v>82</v>
      </c>
      <c r="E39" s="268" t="s">
        <v>534</v>
      </c>
      <c r="F39" s="318">
        <v>43</v>
      </c>
      <c r="G39" s="319" t="s">
        <v>574</v>
      </c>
      <c r="H39" s="112" t="s">
        <v>82</v>
      </c>
      <c r="I39" s="333" t="s">
        <v>574</v>
      </c>
      <c r="J39" s="289" t="str">
        <f t="shared" si="3"/>
        <v>CV01430100</v>
      </c>
    </row>
    <row r="40" spans="1:10" ht="15" customHeight="1" x14ac:dyDescent="0.25">
      <c r="A40" s="285" t="s">
        <v>532</v>
      </c>
      <c r="B40" s="286" t="s">
        <v>533</v>
      </c>
      <c r="C40" s="287"/>
      <c r="D40" s="288" t="s">
        <v>82</v>
      </c>
      <c r="E40" s="268" t="s">
        <v>534</v>
      </c>
      <c r="F40" s="300">
        <v>44</v>
      </c>
      <c r="G40" s="320" t="s">
        <v>575</v>
      </c>
      <c r="H40" s="334" t="s">
        <v>82</v>
      </c>
      <c r="I40" s="335" t="s">
        <v>575</v>
      </c>
      <c r="J40" s="336" t="str">
        <f t="shared" si="3"/>
        <v>CV01440100</v>
      </c>
    </row>
    <row r="41" spans="1:10" ht="15" customHeight="1" x14ac:dyDescent="0.35">
      <c r="A41" s="285" t="s">
        <v>532</v>
      </c>
      <c r="B41" s="286" t="s">
        <v>533</v>
      </c>
      <c r="C41" s="287"/>
      <c r="D41" s="288" t="s">
        <v>82</v>
      </c>
      <c r="E41" s="268" t="s">
        <v>534</v>
      </c>
      <c r="F41" s="305">
        <v>50</v>
      </c>
      <c r="G41" s="337" t="s">
        <v>576</v>
      </c>
      <c r="H41" s="105"/>
      <c r="I41" s="338"/>
      <c r="J41" s="308"/>
    </row>
    <row r="42" spans="1:10" ht="15" customHeight="1" x14ac:dyDescent="0.35">
      <c r="A42" s="285" t="s">
        <v>532</v>
      </c>
      <c r="B42" s="286" t="s">
        <v>533</v>
      </c>
      <c r="C42" s="287"/>
      <c r="D42" s="288" t="s">
        <v>82</v>
      </c>
      <c r="E42" s="268" t="s">
        <v>534</v>
      </c>
      <c r="F42" s="151">
        <v>51</v>
      </c>
      <c r="G42" s="1067" t="s">
        <v>577</v>
      </c>
      <c r="H42" s="297" t="s">
        <v>82</v>
      </c>
      <c r="I42" s="310" t="s">
        <v>578</v>
      </c>
      <c r="J42" s="311" t="str">
        <f t="shared" ref="J42:J47" si="4">$B$4&amp;D42&amp;F42&amp;H42&amp;"00"</f>
        <v>CV01510100</v>
      </c>
    </row>
    <row r="43" spans="1:10" ht="15" customHeight="1" x14ac:dyDescent="0.35">
      <c r="A43" s="285" t="s">
        <v>532</v>
      </c>
      <c r="B43" s="286" t="s">
        <v>533</v>
      </c>
      <c r="C43" s="287"/>
      <c r="D43" s="288" t="s">
        <v>82</v>
      </c>
      <c r="E43" s="268" t="s">
        <v>534</v>
      </c>
      <c r="F43" s="147">
        <v>51</v>
      </c>
      <c r="G43" s="1067"/>
      <c r="H43" s="297" t="s">
        <v>103</v>
      </c>
      <c r="I43" s="310" t="s">
        <v>579</v>
      </c>
      <c r="J43" s="311" t="str">
        <f t="shared" si="4"/>
        <v>CV01510200</v>
      </c>
    </row>
    <row r="44" spans="1:10" ht="15" customHeight="1" x14ac:dyDescent="0.35">
      <c r="A44" s="285" t="s">
        <v>532</v>
      </c>
      <c r="B44" s="286" t="s">
        <v>533</v>
      </c>
      <c r="C44" s="287"/>
      <c r="D44" s="288" t="s">
        <v>82</v>
      </c>
      <c r="E44" s="268" t="s">
        <v>534</v>
      </c>
      <c r="F44" s="147">
        <v>51</v>
      </c>
      <c r="G44" s="1067"/>
      <c r="H44" s="297" t="s">
        <v>105</v>
      </c>
      <c r="I44" s="310" t="s">
        <v>580</v>
      </c>
      <c r="J44" s="311" t="str">
        <f t="shared" si="4"/>
        <v>CV01510300</v>
      </c>
    </row>
    <row r="45" spans="1:10" ht="15" customHeight="1" x14ac:dyDescent="0.25">
      <c r="A45" s="285" t="s">
        <v>532</v>
      </c>
      <c r="B45" s="286" t="s">
        <v>533</v>
      </c>
      <c r="C45" s="287"/>
      <c r="D45" s="288" t="s">
        <v>82</v>
      </c>
      <c r="E45" s="268" t="s">
        <v>534</v>
      </c>
      <c r="F45" s="318">
        <v>52</v>
      </c>
      <c r="G45" s="319" t="s">
        <v>581</v>
      </c>
      <c r="H45" s="144" t="s">
        <v>82</v>
      </c>
      <c r="I45" s="319" t="s">
        <v>581</v>
      </c>
      <c r="J45" s="289" t="str">
        <f t="shared" si="4"/>
        <v>CV01520100</v>
      </c>
    </row>
    <row r="46" spans="1:10" ht="15" customHeight="1" x14ac:dyDescent="0.35">
      <c r="A46" s="285" t="s">
        <v>532</v>
      </c>
      <c r="B46" s="286" t="s">
        <v>533</v>
      </c>
      <c r="C46" s="287"/>
      <c r="D46" s="288" t="s">
        <v>82</v>
      </c>
      <c r="E46" s="268" t="s">
        <v>534</v>
      </c>
      <c r="F46" s="318">
        <v>53</v>
      </c>
      <c r="G46" s="319" t="s">
        <v>582</v>
      </c>
      <c r="H46" s="112" t="s">
        <v>82</v>
      </c>
      <c r="I46" s="319" t="s">
        <v>582</v>
      </c>
      <c r="J46" s="289" t="str">
        <f t="shared" si="4"/>
        <v>CV01530100</v>
      </c>
    </row>
    <row r="47" spans="1:10" ht="15" customHeight="1" x14ac:dyDescent="0.25">
      <c r="A47" s="285" t="s">
        <v>532</v>
      </c>
      <c r="B47" s="286" t="s">
        <v>533</v>
      </c>
      <c r="C47" s="287"/>
      <c r="D47" s="288" t="s">
        <v>82</v>
      </c>
      <c r="E47" s="268" t="s">
        <v>534</v>
      </c>
      <c r="F47" s="300">
        <v>54</v>
      </c>
      <c r="G47" s="320" t="s">
        <v>583</v>
      </c>
      <c r="H47" s="334" t="s">
        <v>82</v>
      </c>
      <c r="I47" s="320" t="s">
        <v>583</v>
      </c>
      <c r="J47" s="336" t="str">
        <f t="shared" si="4"/>
        <v>CV01540100</v>
      </c>
    </row>
    <row r="48" spans="1:10" ht="15" customHeight="1" x14ac:dyDescent="0.35">
      <c r="A48" s="285" t="s">
        <v>532</v>
      </c>
      <c r="B48" s="286" t="s">
        <v>533</v>
      </c>
      <c r="C48" s="287"/>
      <c r="D48" s="288" t="s">
        <v>82</v>
      </c>
      <c r="E48" s="268" t="s">
        <v>534</v>
      </c>
      <c r="F48" s="339">
        <v>60</v>
      </c>
      <c r="G48" s="340" t="s">
        <v>584</v>
      </c>
      <c r="H48" s="213"/>
      <c r="I48" s="341"/>
      <c r="J48" s="342"/>
    </row>
    <row r="49" spans="1:10" ht="15" customHeight="1" x14ac:dyDescent="0.35">
      <c r="A49" s="285" t="s">
        <v>532</v>
      </c>
      <c r="B49" s="286" t="s">
        <v>533</v>
      </c>
      <c r="C49" s="287"/>
      <c r="D49" s="288" t="s">
        <v>82</v>
      </c>
      <c r="E49" s="268" t="s">
        <v>534</v>
      </c>
      <c r="F49" s="151">
        <v>61</v>
      </c>
      <c r="G49" s="1067" t="s">
        <v>585</v>
      </c>
      <c r="H49" s="297" t="s">
        <v>82</v>
      </c>
      <c r="I49" s="310" t="s">
        <v>586</v>
      </c>
      <c r="J49" s="343" t="str">
        <f t="shared" ref="J49:J54" si="5">$B$4&amp;D49&amp;F49&amp;H49&amp;"00"</f>
        <v>CV01610100</v>
      </c>
    </row>
    <row r="50" spans="1:10" ht="15" customHeight="1" x14ac:dyDescent="0.35">
      <c r="A50" s="285" t="s">
        <v>532</v>
      </c>
      <c r="B50" s="286" t="s">
        <v>533</v>
      </c>
      <c r="C50" s="287"/>
      <c r="D50" s="288" t="s">
        <v>82</v>
      </c>
      <c r="E50" s="268" t="s">
        <v>534</v>
      </c>
      <c r="F50" s="147">
        <v>61</v>
      </c>
      <c r="G50" s="1067"/>
      <c r="H50" s="297" t="s">
        <v>103</v>
      </c>
      <c r="I50" s="310" t="s">
        <v>587</v>
      </c>
      <c r="J50" s="343" t="str">
        <f t="shared" si="5"/>
        <v>CV01610200</v>
      </c>
    </row>
    <row r="51" spans="1:10" ht="15" customHeight="1" x14ac:dyDescent="0.35">
      <c r="A51" s="285" t="s">
        <v>532</v>
      </c>
      <c r="B51" s="286" t="s">
        <v>533</v>
      </c>
      <c r="C51" s="287"/>
      <c r="D51" s="288" t="s">
        <v>82</v>
      </c>
      <c r="E51" s="268" t="s">
        <v>534</v>
      </c>
      <c r="F51" s="147">
        <v>61</v>
      </c>
      <c r="G51" s="1067"/>
      <c r="H51" s="297" t="s">
        <v>105</v>
      </c>
      <c r="I51" s="310" t="s">
        <v>588</v>
      </c>
      <c r="J51" s="343" t="str">
        <f t="shared" si="5"/>
        <v>CV01610300</v>
      </c>
    </row>
    <row r="52" spans="1:10" ht="15" customHeight="1" x14ac:dyDescent="0.35">
      <c r="A52" s="285" t="s">
        <v>532</v>
      </c>
      <c r="B52" s="286" t="s">
        <v>533</v>
      </c>
      <c r="C52" s="287"/>
      <c r="D52" s="288" t="s">
        <v>82</v>
      </c>
      <c r="E52" s="268" t="s">
        <v>534</v>
      </c>
      <c r="F52" s="344">
        <v>62</v>
      </c>
      <c r="G52" s="319" t="s">
        <v>589</v>
      </c>
      <c r="H52" s="297" t="s">
        <v>82</v>
      </c>
      <c r="I52" s="345" t="s">
        <v>589</v>
      </c>
      <c r="J52" s="343" t="str">
        <f t="shared" si="5"/>
        <v>CV01620100</v>
      </c>
    </row>
    <row r="53" spans="1:10" ht="15" customHeight="1" x14ac:dyDescent="0.35">
      <c r="A53" s="285" t="s">
        <v>532</v>
      </c>
      <c r="B53" s="286" t="s">
        <v>533</v>
      </c>
      <c r="C53" s="287"/>
      <c r="D53" s="288" t="s">
        <v>82</v>
      </c>
      <c r="E53" s="268" t="s">
        <v>534</v>
      </c>
      <c r="F53" s="344">
        <v>63</v>
      </c>
      <c r="G53" s="319" t="s">
        <v>590</v>
      </c>
      <c r="H53" s="297" t="s">
        <v>82</v>
      </c>
      <c r="I53" s="310" t="s">
        <v>590</v>
      </c>
      <c r="J53" s="343" t="str">
        <f t="shared" si="5"/>
        <v>CV01630100</v>
      </c>
    </row>
    <row r="54" spans="1:10" ht="15" customHeight="1" x14ac:dyDescent="0.35">
      <c r="A54" s="285" t="s">
        <v>532</v>
      </c>
      <c r="B54" s="286" t="s">
        <v>533</v>
      </c>
      <c r="C54" s="287"/>
      <c r="D54" s="288" t="s">
        <v>82</v>
      </c>
      <c r="E54" s="268" t="s">
        <v>534</v>
      </c>
      <c r="F54" s="300">
        <v>64</v>
      </c>
      <c r="G54" s="320" t="s">
        <v>591</v>
      </c>
      <c r="H54" s="321" t="s">
        <v>82</v>
      </c>
      <c r="I54" s="322" t="s">
        <v>591</v>
      </c>
      <c r="J54" s="346" t="str">
        <f t="shared" si="5"/>
        <v>CV01640100</v>
      </c>
    </row>
    <row r="55" spans="1:10" ht="15" customHeight="1" x14ac:dyDescent="0.35">
      <c r="A55" s="285" t="s">
        <v>532</v>
      </c>
      <c r="B55" s="286" t="s">
        <v>533</v>
      </c>
      <c r="C55" s="287"/>
      <c r="D55" s="288" t="s">
        <v>82</v>
      </c>
      <c r="E55" s="268" t="s">
        <v>534</v>
      </c>
      <c r="F55" s="347">
        <v>70</v>
      </c>
      <c r="G55" s="1063" t="s">
        <v>592</v>
      </c>
      <c r="H55" s="348" t="s">
        <v>82</v>
      </c>
      <c r="I55" s="349" t="s">
        <v>593</v>
      </c>
      <c r="J55" s="350" t="str">
        <f>$B$4&amp;D55&amp;F55&amp;H55&amp;"00"</f>
        <v>CV01700100</v>
      </c>
    </row>
    <row r="56" spans="1:10" ht="15" customHeight="1" x14ac:dyDescent="0.35">
      <c r="A56" s="285" t="s">
        <v>532</v>
      </c>
      <c r="B56" s="286" t="s">
        <v>533</v>
      </c>
      <c r="C56" s="287"/>
      <c r="D56" s="288" t="s">
        <v>82</v>
      </c>
      <c r="E56" s="268" t="s">
        <v>534</v>
      </c>
      <c r="F56" s="312">
        <v>70</v>
      </c>
      <c r="G56" s="1067"/>
      <c r="H56" s="297" t="s">
        <v>103</v>
      </c>
      <c r="I56" s="310" t="s">
        <v>594</v>
      </c>
      <c r="J56" s="311" t="str">
        <f>$B$4&amp;D56&amp;F56&amp;H56&amp;"00"</f>
        <v>CV01700200</v>
      </c>
    </row>
    <row r="57" spans="1:10" ht="15" customHeight="1" thickBot="1" x14ac:dyDescent="0.4">
      <c r="A57" s="285" t="s">
        <v>532</v>
      </c>
      <c r="B57" s="286" t="s">
        <v>533</v>
      </c>
      <c r="C57" s="287"/>
      <c r="D57" s="288" t="s">
        <v>82</v>
      </c>
      <c r="E57" s="268" t="s">
        <v>534</v>
      </c>
      <c r="F57" s="312">
        <v>70</v>
      </c>
      <c r="G57" s="1067"/>
      <c r="H57" s="297" t="s">
        <v>105</v>
      </c>
      <c r="I57" s="310" t="s">
        <v>595</v>
      </c>
      <c r="J57" s="311" t="str">
        <f>$B$4&amp;D57&amp;F57&amp;H57&amp;"00"</f>
        <v>CV01700300</v>
      </c>
    </row>
    <row r="58" spans="1:10" ht="4.5" customHeight="1" thickBot="1" x14ac:dyDescent="0.4">
      <c r="A58" s="285"/>
      <c r="B58" s="286"/>
      <c r="C58" s="287"/>
      <c r="D58" s="351"/>
      <c r="E58" s="352"/>
      <c r="F58" s="353"/>
      <c r="G58" s="354"/>
      <c r="H58" s="355"/>
      <c r="I58" s="356"/>
      <c r="J58" s="357"/>
    </row>
    <row r="59" spans="1:10" ht="15" customHeight="1" x14ac:dyDescent="0.35">
      <c r="A59" s="285" t="s">
        <v>532</v>
      </c>
      <c r="B59" s="286" t="s">
        <v>533</v>
      </c>
      <c r="C59" s="287"/>
      <c r="D59" s="347" t="s">
        <v>103</v>
      </c>
      <c r="E59" s="358" t="s">
        <v>596</v>
      </c>
      <c r="F59" s="305">
        <v>10</v>
      </c>
      <c r="G59" s="306" t="s">
        <v>597</v>
      </c>
      <c r="H59" s="105"/>
      <c r="I59" s="283"/>
      <c r="J59" s="308"/>
    </row>
    <row r="60" spans="1:10" ht="15" customHeight="1" x14ac:dyDescent="0.25">
      <c r="A60" s="285" t="s">
        <v>532</v>
      </c>
      <c r="B60" s="286" t="s">
        <v>533</v>
      </c>
      <c r="C60" s="287"/>
      <c r="D60" s="312" t="s">
        <v>103</v>
      </c>
      <c r="E60" s="359" t="s">
        <v>596</v>
      </c>
      <c r="F60" s="151">
        <v>11</v>
      </c>
      <c r="G60" s="1070" t="s">
        <v>598</v>
      </c>
      <c r="H60" s="293" t="s">
        <v>82</v>
      </c>
      <c r="I60" s="360" t="s">
        <v>598</v>
      </c>
      <c r="J60" s="361" t="str">
        <f t="shared" ref="J60:J68" si="6">$B$4&amp;D60&amp;F60&amp;H60&amp;"00"</f>
        <v>CV02110100</v>
      </c>
    </row>
    <row r="61" spans="1:10" ht="15" customHeight="1" x14ac:dyDescent="0.25">
      <c r="A61" s="285"/>
      <c r="B61" s="286" t="s">
        <v>533</v>
      </c>
      <c r="C61" s="287"/>
      <c r="D61" s="312" t="s">
        <v>103</v>
      </c>
      <c r="E61" s="359"/>
      <c r="F61" s="149">
        <v>11</v>
      </c>
      <c r="G61" s="1071"/>
      <c r="H61" s="293" t="s">
        <v>103</v>
      </c>
      <c r="I61" s="360" t="s">
        <v>599</v>
      </c>
      <c r="J61" s="361" t="str">
        <f t="shared" si="6"/>
        <v>CV02110200</v>
      </c>
    </row>
    <row r="62" spans="1:10" ht="15" customHeight="1" x14ac:dyDescent="0.25">
      <c r="A62" s="285" t="s">
        <v>532</v>
      </c>
      <c r="B62" s="286" t="s">
        <v>533</v>
      </c>
      <c r="C62" s="287"/>
      <c r="D62" s="312" t="s">
        <v>103</v>
      </c>
      <c r="E62" s="359" t="s">
        <v>596</v>
      </c>
      <c r="F62" s="300">
        <v>12</v>
      </c>
      <c r="G62" s="362" t="s">
        <v>600</v>
      </c>
      <c r="H62" s="363" t="s">
        <v>82</v>
      </c>
      <c r="I62" s="364" t="s">
        <v>600</v>
      </c>
      <c r="J62" s="365" t="str">
        <f t="shared" si="6"/>
        <v>CV02120100</v>
      </c>
    </row>
    <row r="63" spans="1:10" ht="15" customHeight="1" x14ac:dyDescent="0.35">
      <c r="A63" s="285" t="s">
        <v>532</v>
      </c>
      <c r="B63" s="286" t="s">
        <v>533</v>
      </c>
      <c r="C63" s="287"/>
      <c r="D63" s="312" t="s">
        <v>103</v>
      </c>
      <c r="E63" s="359" t="s">
        <v>596</v>
      </c>
      <c r="F63" s="366">
        <v>20</v>
      </c>
      <c r="G63" s="1072" t="s">
        <v>601</v>
      </c>
      <c r="H63" s="367" t="s">
        <v>82</v>
      </c>
      <c r="I63" s="368" t="s">
        <v>602</v>
      </c>
      <c r="J63" s="369" t="str">
        <f t="shared" si="6"/>
        <v>CV02200100</v>
      </c>
    </row>
    <row r="64" spans="1:10" ht="15" customHeight="1" x14ac:dyDescent="0.35">
      <c r="A64" s="285"/>
      <c r="B64" s="286" t="s">
        <v>533</v>
      </c>
      <c r="C64" s="287"/>
      <c r="D64" s="312" t="s">
        <v>103</v>
      </c>
      <c r="E64" s="359" t="s">
        <v>596</v>
      </c>
      <c r="F64" s="147">
        <v>20</v>
      </c>
      <c r="G64" s="1067"/>
      <c r="H64" s="297" t="s">
        <v>103</v>
      </c>
      <c r="I64" s="370" t="s">
        <v>603</v>
      </c>
      <c r="J64" s="371" t="str">
        <f t="shared" si="6"/>
        <v>CV02200200</v>
      </c>
    </row>
    <row r="65" spans="1:10" ht="15" customHeight="1" x14ac:dyDescent="0.35">
      <c r="A65" s="285"/>
      <c r="B65" s="286" t="s">
        <v>533</v>
      </c>
      <c r="C65" s="287"/>
      <c r="D65" s="312" t="s">
        <v>103</v>
      </c>
      <c r="E65" s="359" t="s">
        <v>596</v>
      </c>
      <c r="F65" s="147">
        <v>20</v>
      </c>
      <c r="G65" s="1067"/>
      <c r="H65" s="297" t="s">
        <v>105</v>
      </c>
      <c r="I65" s="370" t="s">
        <v>604</v>
      </c>
      <c r="J65" s="371" t="str">
        <f t="shared" si="6"/>
        <v>CV02200300</v>
      </c>
    </row>
    <row r="66" spans="1:10" ht="15" customHeight="1" x14ac:dyDescent="0.35">
      <c r="A66" s="285" t="s">
        <v>532</v>
      </c>
      <c r="B66" s="286" t="s">
        <v>533</v>
      </c>
      <c r="C66" s="287"/>
      <c r="D66" s="312" t="s">
        <v>103</v>
      </c>
      <c r="E66" s="359" t="s">
        <v>596</v>
      </c>
      <c r="F66" s="147">
        <v>20</v>
      </c>
      <c r="G66" s="1067"/>
      <c r="H66" s="297" t="s">
        <v>107</v>
      </c>
      <c r="I66" s="370" t="s">
        <v>605</v>
      </c>
      <c r="J66" s="371" t="str">
        <f t="shared" si="6"/>
        <v>CV02200400</v>
      </c>
    </row>
    <row r="67" spans="1:10" ht="15" customHeight="1" x14ac:dyDescent="0.35">
      <c r="A67" s="285" t="s">
        <v>532</v>
      </c>
      <c r="B67" s="286" t="s">
        <v>533</v>
      </c>
      <c r="C67" s="287"/>
      <c r="D67" s="312" t="s">
        <v>103</v>
      </c>
      <c r="E67" s="359" t="s">
        <v>596</v>
      </c>
      <c r="F67" s="147">
        <v>20</v>
      </c>
      <c r="G67" s="1067"/>
      <c r="H67" s="297" t="s">
        <v>109</v>
      </c>
      <c r="I67" s="372" t="s">
        <v>606</v>
      </c>
      <c r="J67" s="373" t="str">
        <f t="shared" si="6"/>
        <v>CV02200500</v>
      </c>
    </row>
    <row r="68" spans="1:10" ht="15" customHeight="1" x14ac:dyDescent="0.35">
      <c r="A68" s="285" t="s">
        <v>532</v>
      </c>
      <c r="B68" s="286" t="s">
        <v>533</v>
      </c>
      <c r="C68" s="287"/>
      <c r="D68" s="312" t="s">
        <v>103</v>
      </c>
      <c r="E68" s="359" t="s">
        <v>596</v>
      </c>
      <c r="F68" s="330">
        <v>20</v>
      </c>
      <c r="G68" s="1064"/>
      <c r="H68" s="297" t="s">
        <v>179</v>
      </c>
      <c r="I68" s="374" t="s">
        <v>607</v>
      </c>
      <c r="J68" s="375" t="str">
        <f t="shared" si="6"/>
        <v>CV02200600</v>
      </c>
    </row>
    <row r="69" spans="1:10" ht="15" customHeight="1" x14ac:dyDescent="0.35">
      <c r="A69" s="285" t="s">
        <v>532</v>
      </c>
      <c r="B69" s="286" t="s">
        <v>533</v>
      </c>
      <c r="C69" s="287"/>
      <c r="D69" s="312" t="s">
        <v>103</v>
      </c>
      <c r="E69" s="359" t="s">
        <v>596</v>
      </c>
      <c r="F69" s="212">
        <v>30</v>
      </c>
      <c r="G69" s="376" t="s">
        <v>608</v>
      </c>
      <c r="H69" s="213"/>
      <c r="I69" s="377"/>
      <c r="J69" s="378"/>
    </row>
    <row r="70" spans="1:10" ht="15" customHeight="1" x14ac:dyDescent="0.35">
      <c r="A70" s="285" t="s">
        <v>532</v>
      </c>
      <c r="B70" s="286" t="s">
        <v>533</v>
      </c>
      <c r="C70" s="287"/>
      <c r="D70" s="312" t="s">
        <v>103</v>
      </c>
      <c r="E70" s="359" t="s">
        <v>596</v>
      </c>
      <c r="F70" s="185">
        <v>31</v>
      </c>
      <c r="G70" s="186" t="s">
        <v>609</v>
      </c>
      <c r="H70" s="122" t="s">
        <v>82</v>
      </c>
      <c r="I70" s="379" t="s">
        <v>609</v>
      </c>
      <c r="J70" s="336" t="str">
        <f>$B$4&amp;D70&amp;F70&amp;H70&amp;"00"</f>
        <v>CV02310100</v>
      </c>
    </row>
    <row r="71" spans="1:10" ht="15" customHeight="1" x14ac:dyDescent="0.35">
      <c r="A71" s="285" t="s">
        <v>532</v>
      </c>
      <c r="B71" s="286" t="s">
        <v>533</v>
      </c>
      <c r="C71" s="287"/>
      <c r="D71" s="312" t="s">
        <v>103</v>
      </c>
      <c r="E71" s="359" t="s">
        <v>596</v>
      </c>
      <c r="F71" s="380">
        <v>40</v>
      </c>
      <c r="G71" s="381" t="s">
        <v>610</v>
      </c>
      <c r="H71" s="105"/>
      <c r="I71" s="382"/>
      <c r="J71" s="308"/>
    </row>
    <row r="72" spans="1:10" ht="15" customHeight="1" x14ac:dyDescent="0.35">
      <c r="A72" s="285" t="s">
        <v>532</v>
      </c>
      <c r="B72" s="286" t="s">
        <v>533</v>
      </c>
      <c r="C72" s="287"/>
      <c r="D72" s="147" t="s">
        <v>103</v>
      </c>
      <c r="E72" s="359" t="s">
        <v>596</v>
      </c>
      <c r="F72" s="153">
        <v>41</v>
      </c>
      <c r="G72" s="126" t="s">
        <v>611</v>
      </c>
      <c r="H72" s="153" t="s">
        <v>82</v>
      </c>
      <c r="I72" s="333" t="s">
        <v>611</v>
      </c>
      <c r="J72" s="336" t="str">
        <f>$B$4&amp;D72&amp;F72&amp;H72&amp;"00"</f>
        <v>CV02410100</v>
      </c>
    </row>
    <row r="73" spans="1:10" ht="15" customHeight="1" thickBot="1" x14ac:dyDescent="0.4">
      <c r="A73" s="285" t="s">
        <v>532</v>
      </c>
      <c r="B73" s="286" t="s">
        <v>533</v>
      </c>
      <c r="C73" s="287"/>
      <c r="D73" s="383" t="s">
        <v>103</v>
      </c>
      <c r="E73" s="384" t="s">
        <v>596</v>
      </c>
      <c r="F73" s="385">
        <v>41</v>
      </c>
      <c r="G73" s="386"/>
      <c r="H73" s="153" t="s">
        <v>103</v>
      </c>
      <c r="I73" s="240" t="s">
        <v>612</v>
      </c>
      <c r="J73" s="336" t="str">
        <f>$B$4&amp;D73&amp;F73&amp;H73&amp;"00"</f>
        <v>CV02410200</v>
      </c>
    </row>
    <row r="74" spans="1:10" ht="4.5" customHeight="1" thickBot="1" x14ac:dyDescent="0.4">
      <c r="A74" s="285"/>
      <c r="B74" s="286"/>
      <c r="C74" s="287"/>
      <c r="D74" s="351"/>
      <c r="E74" s="352"/>
      <c r="F74" s="353"/>
      <c r="G74" s="354"/>
      <c r="H74" s="355"/>
      <c r="I74" s="356"/>
      <c r="J74" s="357"/>
    </row>
    <row r="75" spans="1:10" ht="15" customHeight="1" x14ac:dyDescent="0.35">
      <c r="A75" s="285" t="s">
        <v>532</v>
      </c>
      <c r="B75" s="286" t="s">
        <v>533</v>
      </c>
      <c r="C75" s="287"/>
      <c r="D75" s="387" t="s">
        <v>105</v>
      </c>
      <c r="E75" s="388" t="s">
        <v>613</v>
      </c>
      <c r="F75" s="389">
        <v>10</v>
      </c>
      <c r="G75" s="390" t="s">
        <v>614</v>
      </c>
      <c r="H75" s="391" t="s">
        <v>82</v>
      </c>
      <c r="I75" s="392" t="s">
        <v>614</v>
      </c>
      <c r="J75" s="393" t="str">
        <f>$B$4&amp;D75&amp;F75&amp;H75&amp;"00"</f>
        <v>CV03100100</v>
      </c>
    </row>
    <row r="76" spans="1:10" ht="15" customHeight="1" thickBot="1" x14ac:dyDescent="0.4">
      <c r="A76" s="285" t="s">
        <v>532</v>
      </c>
      <c r="B76" s="286" t="s">
        <v>533</v>
      </c>
      <c r="C76" s="287"/>
      <c r="D76" s="312" t="s">
        <v>105</v>
      </c>
      <c r="E76" s="268" t="s">
        <v>613</v>
      </c>
      <c r="F76" s="394">
        <v>20</v>
      </c>
      <c r="G76" s="386" t="s">
        <v>615</v>
      </c>
      <c r="H76" s="395" t="s">
        <v>82</v>
      </c>
      <c r="I76" s="396" t="s">
        <v>615</v>
      </c>
      <c r="J76" s="397" t="str">
        <f>$B$4&amp;D76&amp;F76&amp;H76&amp;"00"</f>
        <v>CV03200100</v>
      </c>
    </row>
    <row r="77" spans="1:10" ht="4.5" customHeight="1" thickBot="1" x14ac:dyDescent="0.4">
      <c r="A77" s="285"/>
      <c r="B77" s="286"/>
      <c r="C77" s="287"/>
      <c r="D77" s="351"/>
      <c r="E77" s="352"/>
      <c r="F77" s="353"/>
      <c r="G77" s="354"/>
      <c r="H77" s="355"/>
      <c r="I77" s="356"/>
      <c r="J77" s="357"/>
    </row>
    <row r="78" spans="1:10" ht="15" customHeight="1" x14ac:dyDescent="0.35">
      <c r="A78" s="285" t="s">
        <v>532</v>
      </c>
      <c r="B78" s="286" t="s">
        <v>533</v>
      </c>
      <c r="C78" s="287"/>
      <c r="D78" s="387" t="s">
        <v>107</v>
      </c>
      <c r="E78" s="388" t="s">
        <v>616</v>
      </c>
      <c r="F78" s="398">
        <v>10</v>
      </c>
      <c r="G78" s="282" t="s">
        <v>617</v>
      </c>
      <c r="H78" s="184"/>
      <c r="I78" s="282"/>
      <c r="J78" s="284"/>
    </row>
    <row r="79" spans="1:10" ht="15" customHeight="1" x14ac:dyDescent="0.35">
      <c r="A79" s="285" t="s">
        <v>532</v>
      </c>
      <c r="B79" s="286" t="s">
        <v>533</v>
      </c>
      <c r="C79" s="287"/>
      <c r="D79" s="312" t="s">
        <v>107</v>
      </c>
      <c r="E79" s="268" t="s">
        <v>616</v>
      </c>
      <c r="F79" s="344">
        <v>11</v>
      </c>
      <c r="G79" s="399" t="s">
        <v>618</v>
      </c>
      <c r="H79" s="174" t="s">
        <v>82</v>
      </c>
      <c r="I79" s="399" t="s">
        <v>618</v>
      </c>
      <c r="J79" s="373" t="str">
        <f>$B$4&amp;D79&amp;F79&amp;H79&amp;"00"</f>
        <v>CV04110100</v>
      </c>
    </row>
    <row r="80" spans="1:10" ht="15" customHeight="1" x14ac:dyDescent="0.35">
      <c r="A80" s="285" t="s">
        <v>532</v>
      </c>
      <c r="B80" s="286" t="s">
        <v>533</v>
      </c>
      <c r="C80" s="287"/>
      <c r="D80" s="312" t="s">
        <v>107</v>
      </c>
      <c r="E80" s="268" t="s">
        <v>616</v>
      </c>
      <c r="F80" s="344">
        <v>12</v>
      </c>
      <c r="G80" s="399" t="s">
        <v>619</v>
      </c>
      <c r="H80" s="174" t="s">
        <v>82</v>
      </c>
      <c r="I80" s="399" t="s">
        <v>619</v>
      </c>
      <c r="J80" s="373" t="str">
        <f>$B$4&amp;D80&amp;F80&amp;H80&amp;"00"</f>
        <v>CV04120100</v>
      </c>
    </row>
    <row r="81" spans="1:10" ht="15" customHeight="1" x14ac:dyDescent="0.35">
      <c r="A81" s="285" t="s">
        <v>532</v>
      </c>
      <c r="B81" s="286" t="s">
        <v>533</v>
      </c>
      <c r="C81" s="287"/>
      <c r="D81" s="312" t="s">
        <v>107</v>
      </c>
      <c r="E81" s="268" t="s">
        <v>616</v>
      </c>
      <c r="F81" s="344">
        <v>13</v>
      </c>
      <c r="G81" s="399" t="s">
        <v>620</v>
      </c>
      <c r="H81" s="174" t="s">
        <v>82</v>
      </c>
      <c r="I81" s="399" t="s">
        <v>620</v>
      </c>
      <c r="J81" s="373" t="str">
        <f>$B$4&amp;D81&amp;F81&amp;H81&amp;"00"</f>
        <v>CV04130100</v>
      </c>
    </row>
    <row r="82" spans="1:10" ht="15" customHeight="1" x14ac:dyDescent="0.35">
      <c r="A82" s="285" t="s">
        <v>532</v>
      </c>
      <c r="B82" s="286" t="s">
        <v>533</v>
      </c>
      <c r="C82" s="287"/>
      <c r="D82" s="312" t="s">
        <v>107</v>
      </c>
      <c r="E82" s="268" t="s">
        <v>616</v>
      </c>
      <c r="F82" s="300">
        <v>14</v>
      </c>
      <c r="G82" s="362" t="s">
        <v>621</v>
      </c>
      <c r="H82" s="209" t="s">
        <v>82</v>
      </c>
      <c r="I82" s="362" t="s">
        <v>621</v>
      </c>
      <c r="J82" s="336" t="str">
        <f>$B$4&amp;D82&amp;F82&amp;H82&amp;"00"</f>
        <v>CV04140100</v>
      </c>
    </row>
    <row r="83" spans="1:10" ht="15" customHeight="1" x14ac:dyDescent="0.35">
      <c r="A83" s="285" t="s">
        <v>532</v>
      </c>
      <c r="B83" s="286" t="s">
        <v>533</v>
      </c>
      <c r="C83" s="287"/>
      <c r="D83" s="312" t="s">
        <v>107</v>
      </c>
      <c r="E83" s="268" t="s">
        <v>616</v>
      </c>
      <c r="F83" s="400">
        <v>20</v>
      </c>
      <c r="G83" s="306" t="s">
        <v>622</v>
      </c>
      <c r="H83" s="236"/>
      <c r="I83" s="306"/>
      <c r="J83" s="308"/>
    </row>
    <row r="84" spans="1:10" ht="15" customHeight="1" x14ac:dyDescent="0.25">
      <c r="A84" s="285" t="s">
        <v>532</v>
      </c>
      <c r="B84" s="286" t="s">
        <v>533</v>
      </c>
      <c r="C84" s="287"/>
      <c r="D84" s="312" t="s">
        <v>107</v>
      </c>
      <c r="E84" s="268" t="s">
        <v>616</v>
      </c>
      <c r="F84" s="344">
        <v>21</v>
      </c>
      <c r="G84" s="319" t="s">
        <v>623</v>
      </c>
      <c r="H84" s="293" t="s">
        <v>82</v>
      </c>
      <c r="I84" s="360" t="s">
        <v>623</v>
      </c>
      <c r="J84" s="361" t="str">
        <f>$B$4&amp;D84&amp;F84&amp;H84&amp;"00"</f>
        <v>CV04210100</v>
      </c>
    </row>
    <row r="85" spans="1:10" ht="15" customHeight="1" x14ac:dyDescent="0.25">
      <c r="A85" s="285" t="s">
        <v>532</v>
      </c>
      <c r="B85" s="286" t="s">
        <v>533</v>
      </c>
      <c r="C85" s="287"/>
      <c r="D85" s="312" t="s">
        <v>107</v>
      </c>
      <c r="E85" s="268" t="s">
        <v>616</v>
      </c>
      <c r="F85" s="151">
        <v>22</v>
      </c>
      <c r="G85" s="1070" t="s">
        <v>624</v>
      </c>
      <c r="H85" s="293" t="s">
        <v>82</v>
      </c>
      <c r="I85" s="319" t="s">
        <v>625</v>
      </c>
      <c r="J85" s="361" t="str">
        <f>$B$4&amp;D85&amp;F85&amp;H85&amp;"00"</f>
        <v>CV04220100</v>
      </c>
    </row>
    <row r="86" spans="1:10" ht="15" customHeight="1" x14ac:dyDescent="0.25">
      <c r="A86" s="285"/>
      <c r="B86" s="286"/>
      <c r="C86" s="287"/>
      <c r="D86" s="312" t="s">
        <v>107</v>
      </c>
      <c r="E86" s="268"/>
      <c r="F86" s="149">
        <v>22</v>
      </c>
      <c r="G86" s="1071"/>
      <c r="H86" s="293" t="s">
        <v>103</v>
      </c>
      <c r="I86" s="319" t="s">
        <v>626</v>
      </c>
      <c r="J86" s="361" t="str">
        <f>$B$4&amp;D86&amp;F86&amp;H86&amp;"00"</f>
        <v>CV04220200</v>
      </c>
    </row>
    <row r="87" spans="1:10" ht="15" customHeight="1" x14ac:dyDescent="0.35">
      <c r="A87" s="285" t="s">
        <v>532</v>
      </c>
      <c r="B87" s="286" t="s">
        <v>533</v>
      </c>
      <c r="C87" s="287"/>
      <c r="D87" s="312" t="s">
        <v>107</v>
      </c>
      <c r="E87" s="268" t="s">
        <v>616</v>
      </c>
      <c r="F87" s="300">
        <v>23</v>
      </c>
      <c r="G87" s="401" t="s">
        <v>627</v>
      </c>
      <c r="H87" s="209" t="s">
        <v>82</v>
      </c>
      <c r="I87" s="401" t="s">
        <v>627</v>
      </c>
      <c r="J87" s="375" t="str">
        <f>$B$4&amp;D87&amp;F87&amp;H87&amp;"00"</f>
        <v>CV04230100</v>
      </c>
    </row>
    <row r="88" spans="1:10" ht="15" customHeight="1" x14ac:dyDescent="0.35">
      <c r="A88" s="285" t="s">
        <v>532</v>
      </c>
      <c r="B88" s="286" t="s">
        <v>533</v>
      </c>
      <c r="C88" s="287"/>
      <c r="D88" s="312" t="s">
        <v>107</v>
      </c>
      <c r="E88" s="268" t="s">
        <v>616</v>
      </c>
      <c r="F88" s="380">
        <v>30</v>
      </c>
      <c r="G88" s="381" t="s">
        <v>628</v>
      </c>
      <c r="H88" s="236"/>
      <c r="I88" s="381"/>
      <c r="J88" s="308"/>
    </row>
    <row r="89" spans="1:10" ht="15" customHeight="1" x14ac:dyDescent="0.35">
      <c r="A89" s="285" t="s">
        <v>532</v>
      </c>
      <c r="B89" s="286" t="s">
        <v>533</v>
      </c>
      <c r="C89" s="287"/>
      <c r="D89" s="312" t="s">
        <v>107</v>
      </c>
      <c r="E89" s="268" t="s">
        <v>616</v>
      </c>
      <c r="F89" s="318">
        <v>31</v>
      </c>
      <c r="G89" s="402" t="s">
        <v>629</v>
      </c>
      <c r="H89" s="174" t="s">
        <v>82</v>
      </c>
      <c r="I89" s="402" t="s">
        <v>630</v>
      </c>
      <c r="J89" s="289" t="str">
        <f>$B$4&amp;D89&amp;F89&amp;H89&amp;"00"</f>
        <v>CV04310100</v>
      </c>
    </row>
    <row r="90" spans="1:10" ht="15" customHeight="1" x14ac:dyDescent="0.35">
      <c r="A90" s="285" t="s">
        <v>532</v>
      </c>
      <c r="B90" s="286" t="s">
        <v>533</v>
      </c>
      <c r="C90" s="287"/>
      <c r="D90" s="312" t="s">
        <v>107</v>
      </c>
      <c r="E90" s="268" t="s">
        <v>616</v>
      </c>
      <c r="F90" s="318">
        <v>32</v>
      </c>
      <c r="G90" s="402" t="s">
        <v>631</v>
      </c>
      <c r="H90" s="174" t="s">
        <v>82</v>
      </c>
      <c r="I90" s="402" t="s">
        <v>632</v>
      </c>
      <c r="J90" s="289" t="str">
        <f>$B$4&amp;D90&amp;F90&amp;H90&amp;"00"</f>
        <v>CV04320100</v>
      </c>
    </row>
    <row r="91" spans="1:10" ht="15" customHeight="1" x14ac:dyDescent="0.35">
      <c r="A91" s="285" t="s">
        <v>532</v>
      </c>
      <c r="B91" s="286" t="s">
        <v>533</v>
      </c>
      <c r="C91" s="287"/>
      <c r="D91" s="312" t="s">
        <v>107</v>
      </c>
      <c r="E91" s="268" t="s">
        <v>616</v>
      </c>
      <c r="F91" s="318">
        <v>33</v>
      </c>
      <c r="G91" s="402" t="s">
        <v>633</v>
      </c>
      <c r="H91" s="174" t="s">
        <v>82</v>
      </c>
      <c r="I91" s="402" t="s">
        <v>634</v>
      </c>
      <c r="J91" s="289" t="str">
        <f>$B$4&amp;D91&amp;F91&amp;H91&amp;"00"</f>
        <v>CV04330100</v>
      </c>
    </row>
    <row r="92" spans="1:10" ht="15" customHeight="1" thickBot="1" x14ac:dyDescent="0.4">
      <c r="A92" s="285" t="s">
        <v>532</v>
      </c>
      <c r="B92" s="286" t="s">
        <v>533</v>
      </c>
      <c r="C92" s="287"/>
      <c r="D92" s="383" t="s">
        <v>107</v>
      </c>
      <c r="E92" s="403" t="s">
        <v>616</v>
      </c>
      <c r="F92" s="122">
        <v>34</v>
      </c>
      <c r="G92" s="186" t="s">
        <v>635</v>
      </c>
      <c r="H92" s="209" t="s">
        <v>82</v>
      </c>
      <c r="I92" s="186" t="s">
        <v>636</v>
      </c>
      <c r="J92" s="336" t="str">
        <f>$B$4&amp;D92&amp;F92&amp;H92&amp;"00"</f>
        <v>CV04340100</v>
      </c>
    </row>
    <row r="93" spans="1:10" ht="4.5" customHeight="1" thickBot="1" x14ac:dyDescent="0.4">
      <c r="A93" s="285"/>
      <c r="B93" s="286"/>
      <c r="C93" s="287"/>
      <c r="D93" s="351"/>
      <c r="E93" s="352"/>
      <c r="F93" s="353"/>
      <c r="G93" s="354"/>
      <c r="H93" s="355"/>
      <c r="I93" s="356"/>
      <c r="J93" s="357"/>
    </row>
    <row r="94" spans="1:10" ht="15" customHeight="1" x14ac:dyDescent="0.35">
      <c r="A94" s="285" t="s">
        <v>532</v>
      </c>
      <c r="B94" s="286" t="s">
        <v>533</v>
      </c>
      <c r="C94" s="287"/>
      <c r="D94" s="347" t="s">
        <v>109</v>
      </c>
      <c r="E94" s="388" t="s">
        <v>637</v>
      </c>
      <c r="F94" s="404">
        <v>10</v>
      </c>
      <c r="G94" s="1066" t="s">
        <v>638</v>
      </c>
      <c r="H94" s="142" t="s">
        <v>82</v>
      </c>
      <c r="I94" s="405" t="s">
        <v>639</v>
      </c>
      <c r="J94" s="406" t="str">
        <f t="shared" ref="J94:J114" si="7">$B$4&amp;D94&amp;F94&amp;H94&amp;"00"</f>
        <v>CV05100100</v>
      </c>
    </row>
    <row r="95" spans="1:10" ht="15" customHeight="1" x14ac:dyDescent="0.35">
      <c r="A95" s="285" t="s">
        <v>532</v>
      </c>
      <c r="B95" s="286" t="s">
        <v>533</v>
      </c>
      <c r="C95" s="287"/>
      <c r="D95" s="312" t="s">
        <v>109</v>
      </c>
      <c r="E95" s="268" t="s">
        <v>637</v>
      </c>
      <c r="F95" s="407">
        <v>10</v>
      </c>
      <c r="G95" s="1067"/>
      <c r="H95" s="112" t="s">
        <v>103</v>
      </c>
      <c r="I95" s="399" t="s">
        <v>640</v>
      </c>
      <c r="J95" s="373" t="str">
        <f t="shared" si="7"/>
        <v>CV05100200</v>
      </c>
    </row>
    <row r="96" spans="1:10" ht="15" customHeight="1" x14ac:dyDescent="0.35">
      <c r="A96" s="285" t="s">
        <v>532</v>
      </c>
      <c r="B96" s="286" t="s">
        <v>533</v>
      </c>
      <c r="C96" s="287"/>
      <c r="D96" s="312" t="s">
        <v>109</v>
      </c>
      <c r="E96" s="268" t="s">
        <v>637</v>
      </c>
      <c r="F96" s="407">
        <v>10</v>
      </c>
      <c r="G96" s="1067"/>
      <c r="H96" s="112" t="s">
        <v>105</v>
      </c>
      <c r="I96" s="399" t="s">
        <v>641</v>
      </c>
      <c r="J96" s="373" t="str">
        <f>$B$4&amp;D96&amp;F96&amp;H96&amp;"00"</f>
        <v>CV05100300</v>
      </c>
    </row>
    <row r="97" spans="1:10" ht="15" customHeight="1" x14ac:dyDescent="0.35">
      <c r="A97" s="285" t="s">
        <v>532</v>
      </c>
      <c r="B97" s="286" t="s">
        <v>533</v>
      </c>
      <c r="C97" s="287"/>
      <c r="D97" s="312" t="s">
        <v>109</v>
      </c>
      <c r="E97" s="268" t="s">
        <v>637</v>
      </c>
      <c r="F97" s="407">
        <v>10</v>
      </c>
      <c r="G97" s="1067"/>
      <c r="H97" s="112" t="s">
        <v>107</v>
      </c>
      <c r="I97" s="399" t="s">
        <v>642</v>
      </c>
      <c r="J97" s="373" t="str">
        <f>$B$4&amp;D97&amp;F97&amp;H97&amp;"00"</f>
        <v>CV05100400</v>
      </c>
    </row>
    <row r="98" spans="1:10" ht="15" customHeight="1" x14ac:dyDescent="0.35">
      <c r="A98" s="285" t="s">
        <v>532</v>
      </c>
      <c r="B98" s="286" t="s">
        <v>533</v>
      </c>
      <c r="C98" s="287"/>
      <c r="D98" s="312" t="s">
        <v>109</v>
      </c>
      <c r="E98" s="268" t="s">
        <v>637</v>
      </c>
      <c r="F98" s="407">
        <v>10</v>
      </c>
      <c r="G98" s="1067"/>
      <c r="H98" s="112">
        <v>10</v>
      </c>
      <c r="I98" s="399" t="s">
        <v>643</v>
      </c>
      <c r="J98" s="373" t="str">
        <f t="shared" si="7"/>
        <v>CV05101000</v>
      </c>
    </row>
    <row r="99" spans="1:10" ht="15" customHeight="1" x14ac:dyDescent="0.35">
      <c r="A99" s="285" t="s">
        <v>532</v>
      </c>
      <c r="B99" s="286" t="s">
        <v>533</v>
      </c>
      <c r="C99" s="287"/>
      <c r="D99" s="312" t="s">
        <v>109</v>
      </c>
      <c r="E99" s="268" t="s">
        <v>637</v>
      </c>
      <c r="F99" s="408">
        <v>10</v>
      </c>
      <c r="G99" s="1064"/>
      <c r="H99" s="122">
        <v>11</v>
      </c>
      <c r="I99" s="401" t="s">
        <v>644</v>
      </c>
      <c r="J99" s="375" t="str">
        <f t="shared" si="7"/>
        <v>CV05101100</v>
      </c>
    </row>
    <row r="100" spans="1:10" ht="15" customHeight="1" x14ac:dyDescent="0.35">
      <c r="A100" s="285" t="s">
        <v>532</v>
      </c>
      <c r="B100" s="286" t="s">
        <v>533</v>
      </c>
      <c r="C100" s="287"/>
      <c r="D100" s="312" t="s">
        <v>109</v>
      </c>
      <c r="E100" s="268" t="s">
        <v>637</v>
      </c>
      <c r="F100" s="409">
        <v>20</v>
      </c>
      <c r="G100" s="1063" t="s">
        <v>645</v>
      </c>
      <c r="H100" s="105" t="s">
        <v>82</v>
      </c>
      <c r="I100" s="410" t="s">
        <v>646</v>
      </c>
      <c r="J100" s="411" t="str">
        <f t="shared" si="7"/>
        <v>CV05200100</v>
      </c>
    </row>
    <row r="101" spans="1:10" ht="15" customHeight="1" x14ac:dyDescent="0.35">
      <c r="A101" s="285"/>
      <c r="B101" s="286"/>
      <c r="C101" s="287"/>
      <c r="D101" s="312" t="s">
        <v>109</v>
      </c>
      <c r="E101" s="268"/>
      <c r="F101" s="312">
        <v>20</v>
      </c>
      <c r="G101" s="1069"/>
      <c r="H101" s="101" t="s">
        <v>103</v>
      </c>
      <c r="I101" s="412" t="s">
        <v>647</v>
      </c>
      <c r="J101" s="373" t="str">
        <f t="shared" si="7"/>
        <v>CV05200200</v>
      </c>
    </row>
    <row r="102" spans="1:10" ht="15" customHeight="1" x14ac:dyDescent="0.35">
      <c r="A102" s="285" t="s">
        <v>532</v>
      </c>
      <c r="B102" s="286" t="s">
        <v>533</v>
      </c>
      <c r="C102" s="287"/>
      <c r="D102" s="312" t="s">
        <v>109</v>
      </c>
      <c r="E102" s="268" t="s">
        <v>637</v>
      </c>
      <c r="F102" s="408">
        <v>20</v>
      </c>
      <c r="G102" s="1064"/>
      <c r="H102" s="122">
        <v>10</v>
      </c>
      <c r="I102" s="401" t="s">
        <v>648</v>
      </c>
      <c r="J102" s="375" t="str">
        <f t="shared" si="7"/>
        <v>CV05201000</v>
      </c>
    </row>
    <row r="103" spans="1:10" ht="15" customHeight="1" x14ac:dyDescent="0.35">
      <c r="A103" s="285" t="s">
        <v>532</v>
      </c>
      <c r="B103" s="286" t="s">
        <v>533</v>
      </c>
      <c r="C103" s="287"/>
      <c r="D103" s="312" t="s">
        <v>109</v>
      </c>
      <c r="E103" s="268" t="s">
        <v>637</v>
      </c>
      <c r="F103" s="409">
        <v>30</v>
      </c>
      <c r="G103" s="1063" t="s">
        <v>649</v>
      </c>
      <c r="H103" s="105" t="s">
        <v>82</v>
      </c>
      <c r="I103" s="410" t="s">
        <v>650</v>
      </c>
      <c r="J103" s="411" t="str">
        <f t="shared" si="7"/>
        <v>CV05300100</v>
      </c>
    </row>
    <row r="104" spans="1:10" ht="15" customHeight="1" x14ac:dyDescent="0.35">
      <c r="A104" s="285"/>
      <c r="B104" s="286"/>
      <c r="C104" s="287"/>
      <c r="D104" s="312" t="s">
        <v>109</v>
      </c>
      <c r="E104" s="268"/>
      <c r="F104" s="407">
        <v>30</v>
      </c>
      <c r="G104" s="1069"/>
      <c r="H104" s="101" t="s">
        <v>103</v>
      </c>
      <c r="I104" s="412" t="s">
        <v>651</v>
      </c>
      <c r="J104" s="373" t="str">
        <f t="shared" si="7"/>
        <v>CV05300200</v>
      </c>
    </row>
    <row r="105" spans="1:10" ht="15" customHeight="1" x14ac:dyDescent="0.35">
      <c r="A105" s="285"/>
      <c r="B105" s="286"/>
      <c r="C105" s="287"/>
      <c r="D105" s="312" t="s">
        <v>109</v>
      </c>
      <c r="E105" s="268"/>
      <c r="F105" s="407">
        <v>30</v>
      </c>
      <c r="G105" s="1069"/>
      <c r="H105" s="112">
        <v>10</v>
      </c>
      <c r="I105" s="399" t="s">
        <v>652</v>
      </c>
      <c r="J105" s="373" t="str">
        <f t="shared" si="7"/>
        <v>CV05301000</v>
      </c>
    </row>
    <row r="106" spans="1:10" ht="15" customHeight="1" x14ac:dyDescent="0.35">
      <c r="A106" s="285" t="s">
        <v>532</v>
      </c>
      <c r="B106" s="286" t="s">
        <v>533</v>
      </c>
      <c r="C106" s="287"/>
      <c r="D106" s="312" t="s">
        <v>109</v>
      </c>
      <c r="E106" s="268" t="s">
        <v>637</v>
      </c>
      <c r="F106" s="408">
        <v>30</v>
      </c>
      <c r="G106" s="1064"/>
      <c r="H106" s="122">
        <v>11</v>
      </c>
      <c r="I106" s="401" t="s">
        <v>653</v>
      </c>
      <c r="J106" s="375" t="str">
        <f t="shared" si="7"/>
        <v>CV05301100</v>
      </c>
    </row>
    <row r="107" spans="1:10" ht="15" customHeight="1" x14ac:dyDescent="0.35">
      <c r="A107" s="285" t="s">
        <v>532</v>
      </c>
      <c r="B107" s="286" t="s">
        <v>533</v>
      </c>
      <c r="C107" s="287"/>
      <c r="D107" s="312" t="s">
        <v>109</v>
      </c>
      <c r="E107" s="268" t="s">
        <v>637</v>
      </c>
      <c r="F107" s="409">
        <v>40</v>
      </c>
      <c r="G107" s="1063" t="s">
        <v>654</v>
      </c>
      <c r="H107" s="105" t="s">
        <v>82</v>
      </c>
      <c r="I107" s="410" t="s">
        <v>655</v>
      </c>
      <c r="J107" s="411" t="str">
        <f t="shared" si="7"/>
        <v>CV05400100</v>
      </c>
    </row>
    <row r="108" spans="1:10" ht="15" customHeight="1" x14ac:dyDescent="0.35">
      <c r="A108" s="285"/>
      <c r="B108" s="286"/>
      <c r="C108" s="287"/>
      <c r="D108" s="312" t="s">
        <v>109</v>
      </c>
      <c r="E108" s="268"/>
      <c r="F108" s="407">
        <v>40</v>
      </c>
      <c r="G108" s="1063"/>
      <c r="H108" s="105" t="s">
        <v>103</v>
      </c>
      <c r="I108" s="410" t="s">
        <v>656</v>
      </c>
      <c r="J108" s="373" t="str">
        <f t="shared" si="7"/>
        <v>CV05400200</v>
      </c>
    </row>
    <row r="109" spans="1:10" ht="15" customHeight="1" x14ac:dyDescent="0.35">
      <c r="A109" s="285"/>
      <c r="B109" s="286"/>
      <c r="C109" s="287"/>
      <c r="D109" s="312" t="s">
        <v>109</v>
      </c>
      <c r="E109" s="268"/>
      <c r="F109" s="407">
        <v>40</v>
      </c>
      <c r="G109" s="1063"/>
      <c r="H109" s="105" t="s">
        <v>105</v>
      </c>
      <c r="I109" s="410" t="s">
        <v>657</v>
      </c>
      <c r="J109" s="373" t="str">
        <f t="shared" si="7"/>
        <v>CV05400300</v>
      </c>
    </row>
    <row r="110" spans="1:10" ht="15" customHeight="1" x14ac:dyDescent="0.35">
      <c r="A110" s="285" t="s">
        <v>532</v>
      </c>
      <c r="B110" s="286" t="s">
        <v>533</v>
      </c>
      <c r="C110" s="287"/>
      <c r="D110" s="312" t="s">
        <v>109</v>
      </c>
      <c r="E110" s="268" t="s">
        <v>637</v>
      </c>
      <c r="F110" s="407">
        <v>40</v>
      </c>
      <c r="G110" s="1067"/>
      <c r="H110" s="112" t="s">
        <v>107</v>
      </c>
      <c r="I110" s="399" t="s">
        <v>658</v>
      </c>
      <c r="J110" s="373" t="str">
        <f t="shared" si="7"/>
        <v>CV05400400</v>
      </c>
    </row>
    <row r="111" spans="1:10" ht="15" customHeight="1" x14ac:dyDescent="0.35">
      <c r="A111" s="285" t="s">
        <v>532</v>
      </c>
      <c r="B111" s="286" t="s">
        <v>533</v>
      </c>
      <c r="C111" s="287"/>
      <c r="D111" s="312" t="s">
        <v>109</v>
      </c>
      <c r="E111" s="268" t="s">
        <v>637</v>
      </c>
      <c r="F111" s="407">
        <v>40</v>
      </c>
      <c r="G111" s="1067"/>
      <c r="H111" s="112">
        <v>10</v>
      </c>
      <c r="I111" s="399" t="s">
        <v>659</v>
      </c>
      <c r="J111" s="373" t="str">
        <f t="shared" si="7"/>
        <v>CV05401000</v>
      </c>
    </row>
    <row r="112" spans="1:10" ht="15" customHeight="1" x14ac:dyDescent="0.25">
      <c r="A112" s="285" t="s">
        <v>532</v>
      </c>
      <c r="B112" s="286" t="s">
        <v>533</v>
      </c>
      <c r="C112" s="287"/>
      <c r="D112" s="312" t="s">
        <v>109</v>
      </c>
      <c r="E112" s="268" t="s">
        <v>637</v>
      </c>
      <c r="F112" s="408">
        <v>40</v>
      </c>
      <c r="G112" s="1064"/>
      <c r="H112" s="413">
        <v>11</v>
      </c>
      <c r="I112" s="414" t="s">
        <v>660</v>
      </c>
      <c r="J112" s="375" t="str">
        <f t="shared" si="7"/>
        <v>CV05401100</v>
      </c>
    </row>
    <row r="113" spans="1:10" ht="15" customHeight="1" x14ac:dyDescent="0.35">
      <c r="A113" s="285" t="s">
        <v>532</v>
      </c>
      <c r="B113" s="286" t="s">
        <v>533</v>
      </c>
      <c r="C113" s="287"/>
      <c r="D113" s="312" t="s">
        <v>109</v>
      </c>
      <c r="E113" s="268" t="s">
        <v>637</v>
      </c>
      <c r="F113" s="347">
        <v>50</v>
      </c>
      <c r="G113" s="1063" t="s">
        <v>661</v>
      </c>
      <c r="H113" s="105" t="s">
        <v>82</v>
      </c>
      <c r="I113" s="237" t="s">
        <v>662</v>
      </c>
      <c r="J113" s="415" t="str">
        <f t="shared" si="7"/>
        <v>CV05500100</v>
      </c>
    </row>
    <row r="114" spans="1:10" ht="15" customHeight="1" thickBot="1" x14ac:dyDescent="0.4">
      <c r="A114" s="285" t="s">
        <v>532</v>
      </c>
      <c r="B114" s="286" t="s">
        <v>533</v>
      </c>
      <c r="C114" s="287"/>
      <c r="D114" s="383" t="s">
        <v>109</v>
      </c>
      <c r="E114" s="403" t="s">
        <v>637</v>
      </c>
      <c r="F114" s="383">
        <v>50</v>
      </c>
      <c r="G114" s="1064"/>
      <c r="H114" s="122" t="s">
        <v>103</v>
      </c>
      <c r="I114" s="186" t="s">
        <v>663</v>
      </c>
      <c r="J114" s="336" t="str">
        <f t="shared" si="7"/>
        <v>CV05500200</v>
      </c>
    </row>
    <row r="115" spans="1:10" ht="4.5" customHeight="1" thickBot="1" x14ac:dyDescent="0.4">
      <c r="A115" s="285"/>
      <c r="B115" s="286"/>
      <c r="C115" s="287"/>
      <c r="D115" s="351"/>
      <c r="E115" s="352"/>
      <c r="F115" s="353"/>
      <c r="G115" s="354"/>
      <c r="H115" s="355"/>
      <c r="I115" s="356"/>
      <c r="J115" s="357"/>
    </row>
    <row r="116" spans="1:10" ht="14.5" x14ac:dyDescent="0.25">
      <c r="A116" s="285" t="s">
        <v>532</v>
      </c>
      <c r="B116" s="286" t="s">
        <v>533</v>
      </c>
      <c r="C116" s="287"/>
      <c r="D116" s="387" t="s">
        <v>179</v>
      </c>
      <c r="E116" s="1065" t="s">
        <v>664</v>
      </c>
      <c r="F116" s="404">
        <v>10</v>
      </c>
      <c r="G116" s="1066" t="s">
        <v>665</v>
      </c>
      <c r="H116" s="416" t="s">
        <v>82</v>
      </c>
      <c r="I116" s="417" t="s">
        <v>666</v>
      </c>
      <c r="J116" s="418" t="str">
        <f t="shared" ref="J116:J121" si="8">$B$4&amp;D116&amp;F116&amp;H116&amp;"00"</f>
        <v>CV06100100</v>
      </c>
    </row>
    <row r="117" spans="1:10" ht="15" customHeight="1" x14ac:dyDescent="0.35">
      <c r="A117" s="285" t="s">
        <v>532</v>
      </c>
      <c r="B117" s="286" t="s">
        <v>533</v>
      </c>
      <c r="C117" s="287"/>
      <c r="D117" s="312" t="s">
        <v>179</v>
      </c>
      <c r="E117" s="1062"/>
      <c r="F117" s="407">
        <v>10</v>
      </c>
      <c r="G117" s="1067"/>
      <c r="H117" s="112" t="s">
        <v>103</v>
      </c>
      <c r="I117" s="399" t="s">
        <v>667</v>
      </c>
      <c r="J117" s="373" t="str">
        <f t="shared" si="8"/>
        <v>CV06100200</v>
      </c>
    </row>
    <row r="118" spans="1:10" ht="15" customHeight="1" x14ac:dyDescent="0.35">
      <c r="A118" s="285" t="s">
        <v>532</v>
      </c>
      <c r="B118" s="286" t="s">
        <v>533</v>
      </c>
      <c r="C118" s="287"/>
      <c r="D118" s="312" t="s">
        <v>179</v>
      </c>
      <c r="E118" s="359" t="s">
        <v>668</v>
      </c>
      <c r="F118" s="408">
        <v>10</v>
      </c>
      <c r="G118" s="1064"/>
      <c r="H118" s="122" t="s">
        <v>105</v>
      </c>
      <c r="I118" s="401" t="s">
        <v>669</v>
      </c>
      <c r="J118" s="375" t="str">
        <f t="shared" si="8"/>
        <v>CV06100300</v>
      </c>
    </row>
    <row r="119" spans="1:10" ht="15" customHeight="1" x14ac:dyDescent="0.35">
      <c r="A119" s="285" t="s">
        <v>532</v>
      </c>
      <c r="B119" s="286" t="s">
        <v>533</v>
      </c>
      <c r="C119" s="287"/>
      <c r="D119" s="312" t="s">
        <v>179</v>
      </c>
      <c r="E119" s="359" t="s">
        <v>668</v>
      </c>
      <c r="F119" s="347">
        <v>20</v>
      </c>
      <c r="G119" s="1063" t="s">
        <v>670</v>
      </c>
      <c r="H119" s="105" t="s">
        <v>82</v>
      </c>
      <c r="I119" s="410" t="s">
        <v>671</v>
      </c>
      <c r="J119" s="411" t="str">
        <f t="shared" si="8"/>
        <v>CV06200100</v>
      </c>
    </row>
    <row r="120" spans="1:10" ht="15" customHeight="1" x14ac:dyDescent="0.35">
      <c r="A120" s="285" t="s">
        <v>532</v>
      </c>
      <c r="B120" s="286" t="s">
        <v>533</v>
      </c>
      <c r="C120" s="287"/>
      <c r="D120" s="312" t="s">
        <v>179</v>
      </c>
      <c r="E120" s="359" t="s">
        <v>668</v>
      </c>
      <c r="F120" s="312">
        <v>20</v>
      </c>
      <c r="G120" s="1063"/>
      <c r="H120" s="318" t="s">
        <v>103</v>
      </c>
      <c r="I120" s="399" t="s">
        <v>672</v>
      </c>
      <c r="J120" s="373" t="str">
        <f>$B$4&amp;D120&amp;F120&amp;H120&amp;"00"</f>
        <v>CV06200200</v>
      </c>
    </row>
    <row r="121" spans="1:10" ht="15" customHeight="1" x14ac:dyDescent="0.35">
      <c r="A121" s="285" t="s">
        <v>532</v>
      </c>
      <c r="B121" s="286" t="s">
        <v>533</v>
      </c>
      <c r="C121" s="287"/>
      <c r="D121" s="312" t="s">
        <v>179</v>
      </c>
      <c r="E121" s="359" t="s">
        <v>668</v>
      </c>
      <c r="F121" s="312">
        <v>20</v>
      </c>
      <c r="G121" s="1067"/>
      <c r="H121" s="318" t="s">
        <v>105</v>
      </c>
      <c r="I121" s="399" t="s">
        <v>673</v>
      </c>
      <c r="J121" s="373" t="str">
        <f t="shared" si="8"/>
        <v>CV06200300</v>
      </c>
    </row>
    <row r="122" spans="1:10" ht="15" customHeight="1" thickBot="1" x14ac:dyDescent="0.3">
      <c r="A122" s="285" t="s">
        <v>532</v>
      </c>
      <c r="B122" s="286" t="s">
        <v>533</v>
      </c>
      <c r="C122" s="287"/>
      <c r="D122" s="383" t="s">
        <v>179</v>
      </c>
      <c r="E122" s="384" t="s">
        <v>668</v>
      </c>
      <c r="F122" s="383">
        <v>20</v>
      </c>
      <c r="G122" s="1064"/>
      <c r="H122" s="318" t="s">
        <v>107</v>
      </c>
      <c r="I122" s="419" t="s">
        <v>674</v>
      </c>
      <c r="J122" s="375" t="str">
        <f>$B$4&amp;D122&amp;F122&amp;H122&amp;"00"</f>
        <v>CV06200400</v>
      </c>
    </row>
    <row r="123" spans="1:10" ht="4.5" customHeight="1" thickBot="1" x14ac:dyDescent="0.4">
      <c r="A123" s="285"/>
      <c r="B123" s="286"/>
      <c r="C123" s="287"/>
      <c r="D123" s="351"/>
      <c r="E123" s="352"/>
      <c r="F123" s="353"/>
      <c r="G123" s="354"/>
      <c r="H123" s="355"/>
      <c r="I123" s="356"/>
      <c r="J123" s="357"/>
    </row>
    <row r="124" spans="1:10" ht="15" customHeight="1" x14ac:dyDescent="0.35">
      <c r="A124" s="285" t="s">
        <v>532</v>
      </c>
      <c r="B124" s="286" t="s">
        <v>533</v>
      </c>
      <c r="C124" s="287"/>
      <c r="D124" s="387" t="s">
        <v>181</v>
      </c>
      <c r="E124" s="388" t="s">
        <v>675</v>
      </c>
      <c r="F124" s="420">
        <v>10</v>
      </c>
      <c r="G124" s="421" t="s">
        <v>675</v>
      </c>
      <c r="H124" s="177"/>
      <c r="I124" s="421"/>
      <c r="J124" s="378"/>
    </row>
    <row r="125" spans="1:10" ht="15" customHeight="1" x14ac:dyDescent="0.35">
      <c r="A125" s="285" t="s">
        <v>532</v>
      </c>
      <c r="B125" s="286" t="s">
        <v>533</v>
      </c>
      <c r="C125" s="287"/>
      <c r="D125" s="312" t="s">
        <v>181</v>
      </c>
      <c r="E125" s="268" t="s">
        <v>675</v>
      </c>
      <c r="F125" s="422">
        <v>11</v>
      </c>
      <c r="G125" s="1067" t="s">
        <v>676</v>
      </c>
      <c r="H125" s="174" t="s">
        <v>82</v>
      </c>
      <c r="I125" s="399" t="s">
        <v>677</v>
      </c>
      <c r="J125" s="373" t="str">
        <f t="shared" ref="J125:J135" si="9">$B$4&amp;D125&amp;F125&amp;H125&amp;"00"</f>
        <v>CV07110100</v>
      </c>
    </row>
    <row r="126" spans="1:10" ht="15" customHeight="1" x14ac:dyDescent="0.35">
      <c r="A126" s="285" t="s">
        <v>532</v>
      </c>
      <c r="B126" s="286" t="s">
        <v>533</v>
      </c>
      <c r="C126" s="287"/>
      <c r="D126" s="312" t="s">
        <v>181</v>
      </c>
      <c r="E126" s="268" t="s">
        <v>675</v>
      </c>
      <c r="F126" s="423">
        <v>11</v>
      </c>
      <c r="G126" s="1067"/>
      <c r="H126" s="174" t="s">
        <v>103</v>
      </c>
      <c r="I126" s="399" t="s">
        <v>678</v>
      </c>
      <c r="J126" s="373" t="str">
        <f t="shared" si="9"/>
        <v>CV07110200</v>
      </c>
    </row>
    <row r="127" spans="1:10" ht="15" customHeight="1" x14ac:dyDescent="0.35">
      <c r="A127" s="285" t="s">
        <v>532</v>
      </c>
      <c r="B127" s="286" t="s">
        <v>533</v>
      </c>
      <c r="C127" s="287"/>
      <c r="D127" s="312" t="s">
        <v>181</v>
      </c>
      <c r="E127" s="268" t="s">
        <v>675</v>
      </c>
      <c r="F127" s="423">
        <v>11</v>
      </c>
      <c r="G127" s="1067"/>
      <c r="H127" s="174" t="s">
        <v>105</v>
      </c>
      <c r="I127" s="399" t="s">
        <v>679</v>
      </c>
      <c r="J127" s="373" t="str">
        <f t="shared" si="9"/>
        <v>CV07110300</v>
      </c>
    </row>
    <row r="128" spans="1:10" ht="15" customHeight="1" x14ac:dyDescent="0.35">
      <c r="A128" s="285" t="s">
        <v>532</v>
      </c>
      <c r="B128" s="286" t="s">
        <v>533</v>
      </c>
      <c r="C128" s="287"/>
      <c r="D128" s="312" t="s">
        <v>181</v>
      </c>
      <c r="E128" s="268" t="s">
        <v>675</v>
      </c>
      <c r="F128" s="424">
        <v>11</v>
      </c>
      <c r="G128" s="1067"/>
      <c r="H128" s="112" t="s">
        <v>107</v>
      </c>
      <c r="I128" s="399" t="s">
        <v>680</v>
      </c>
      <c r="J128" s="373" t="str">
        <f t="shared" si="9"/>
        <v>CV07110400</v>
      </c>
    </row>
    <row r="129" spans="1:10" ht="15" customHeight="1" x14ac:dyDescent="0.35">
      <c r="A129" s="285" t="s">
        <v>532</v>
      </c>
      <c r="B129" s="286" t="s">
        <v>533</v>
      </c>
      <c r="C129" s="287"/>
      <c r="D129" s="312" t="s">
        <v>181</v>
      </c>
      <c r="E129" s="268" t="s">
        <v>675</v>
      </c>
      <c r="F129" s="185">
        <v>12</v>
      </c>
      <c r="G129" s="362" t="s">
        <v>681</v>
      </c>
      <c r="H129" s="122" t="s">
        <v>82</v>
      </c>
      <c r="I129" s="362" t="s">
        <v>681</v>
      </c>
      <c r="J129" s="336" t="str">
        <f t="shared" si="9"/>
        <v>CV07120100</v>
      </c>
    </row>
    <row r="130" spans="1:10" ht="15" customHeight="1" x14ac:dyDescent="0.35">
      <c r="A130" s="285" t="s">
        <v>532</v>
      </c>
      <c r="B130" s="286" t="s">
        <v>533</v>
      </c>
      <c r="C130" s="287"/>
      <c r="D130" s="312" t="s">
        <v>181</v>
      </c>
      <c r="E130" s="268" t="s">
        <v>675</v>
      </c>
      <c r="F130" s="198">
        <v>20</v>
      </c>
      <c r="G130" s="388" t="s">
        <v>682</v>
      </c>
      <c r="H130" s="174" t="s">
        <v>82</v>
      </c>
      <c r="I130" s="425" t="s">
        <v>683</v>
      </c>
      <c r="J130" s="373" t="str">
        <f t="shared" si="9"/>
        <v>CV07200100</v>
      </c>
    </row>
    <row r="131" spans="1:10" ht="15" customHeight="1" x14ac:dyDescent="0.35">
      <c r="A131" s="285" t="s">
        <v>532</v>
      </c>
      <c r="B131" s="286" t="s">
        <v>533</v>
      </c>
      <c r="C131" s="287"/>
      <c r="D131" s="312" t="s">
        <v>181</v>
      </c>
      <c r="E131" s="268" t="s">
        <v>675</v>
      </c>
      <c r="F131" s="207">
        <v>20</v>
      </c>
      <c r="G131" s="331"/>
      <c r="H131" s="221" t="s">
        <v>103</v>
      </c>
      <c r="I131" s="426" t="s">
        <v>684</v>
      </c>
      <c r="J131" s="427" t="str">
        <f>$B$4&amp;D131&amp;F131&amp;H131&amp;"00"</f>
        <v>CV07200200</v>
      </c>
    </row>
    <row r="132" spans="1:10" ht="15" customHeight="1" x14ac:dyDescent="0.35">
      <c r="A132" s="285" t="s">
        <v>532</v>
      </c>
      <c r="B132" s="286" t="s">
        <v>533</v>
      </c>
      <c r="C132" s="287"/>
      <c r="D132" s="312" t="s">
        <v>181</v>
      </c>
      <c r="E132" s="268" t="s">
        <v>675</v>
      </c>
      <c r="F132" s="394">
        <v>30</v>
      </c>
      <c r="G132" s="428" t="s">
        <v>685</v>
      </c>
      <c r="H132" s="429" t="s">
        <v>82</v>
      </c>
      <c r="I132" s="428" t="s">
        <v>686</v>
      </c>
      <c r="J132" s="397" t="str">
        <f t="shared" si="9"/>
        <v>CV07300100</v>
      </c>
    </row>
    <row r="133" spans="1:10" ht="15" customHeight="1" x14ac:dyDescent="0.35">
      <c r="A133" s="285" t="s">
        <v>532</v>
      </c>
      <c r="B133" s="286" t="s">
        <v>533</v>
      </c>
      <c r="C133" s="287"/>
      <c r="D133" s="312" t="s">
        <v>181</v>
      </c>
      <c r="E133" s="268" t="s">
        <v>675</v>
      </c>
      <c r="F133" s="394">
        <v>40</v>
      </c>
      <c r="G133" s="428" t="s">
        <v>687</v>
      </c>
      <c r="H133" s="429" t="s">
        <v>82</v>
      </c>
      <c r="I133" s="428" t="s">
        <v>688</v>
      </c>
      <c r="J133" s="397" t="str">
        <f>$B$4&amp;D133&amp;F133&amp;H133&amp;"00"</f>
        <v>CV07400100</v>
      </c>
    </row>
    <row r="134" spans="1:10" ht="15" customHeight="1" x14ac:dyDescent="0.35">
      <c r="A134" s="285" t="s">
        <v>532</v>
      </c>
      <c r="B134" s="286" t="s">
        <v>533</v>
      </c>
      <c r="C134" s="287"/>
      <c r="D134" s="312" t="s">
        <v>181</v>
      </c>
      <c r="E134" s="268" t="s">
        <v>675</v>
      </c>
      <c r="F134" s="198">
        <v>50</v>
      </c>
      <c r="G134" s="388" t="s">
        <v>689</v>
      </c>
      <c r="H134" s="174" t="s">
        <v>82</v>
      </c>
      <c r="I134" s="425" t="s">
        <v>690</v>
      </c>
      <c r="J134" s="373" t="str">
        <f>$B$4&amp;D134&amp;F134&amp;H134&amp;"00"</f>
        <v>CV07500100</v>
      </c>
    </row>
    <row r="135" spans="1:10" ht="15" customHeight="1" thickBot="1" x14ac:dyDescent="0.4">
      <c r="A135" s="285" t="s">
        <v>532</v>
      </c>
      <c r="B135" s="286" t="s">
        <v>533</v>
      </c>
      <c r="C135" s="287"/>
      <c r="D135" s="383" t="s">
        <v>181</v>
      </c>
      <c r="E135" s="403" t="s">
        <v>675</v>
      </c>
      <c r="F135" s="203">
        <v>50</v>
      </c>
      <c r="G135" s="430"/>
      <c r="H135" s="221" t="s">
        <v>103</v>
      </c>
      <c r="I135" s="426" t="s">
        <v>691</v>
      </c>
      <c r="J135" s="427" t="str">
        <f t="shared" si="9"/>
        <v>CV07500200</v>
      </c>
    </row>
    <row r="136" spans="1:10" ht="4.5" customHeight="1" thickBot="1" x14ac:dyDescent="0.4">
      <c r="A136" s="285"/>
      <c r="B136" s="286"/>
      <c r="C136" s="287"/>
      <c r="D136" s="351"/>
      <c r="E136" s="352"/>
      <c r="F136" s="353"/>
      <c r="G136" s="354"/>
      <c r="H136" s="355"/>
      <c r="I136" s="356"/>
      <c r="J136" s="357"/>
    </row>
    <row r="137" spans="1:10" ht="15" customHeight="1" x14ac:dyDescent="0.35">
      <c r="A137" s="285" t="s">
        <v>532</v>
      </c>
      <c r="B137" s="286" t="s">
        <v>533</v>
      </c>
      <c r="C137" s="287"/>
      <c r="D137" s="347" t="s">
        <v>192</v>
      </c>
      <c r="E137" s="431" t="s">
        <v>692</v>
      </c>
      <c r="F137" s="380">
        <v>10</v>
      </c>
      <c r="G137" s="381" t="s">
        <v>693</v>
      </c>
      <c r="H137" s="105"/>
      <c r="I137" s="381"/>
      <c r="J137" s="308"/>
    </row>
    <row r="138" spans="1:10" ht="15" customHeight="1" x14ac:dyDescent="0.35">
      <c r="A138" s="285"/>
      <c r="B138" s="286"/>
      <c r="C138" s="287"/>
      <c r="D138" s="147" t="s">
        <v>192</v>
      </c>
      <c r="E138" s="358"/>
      <c r="F138" s="101">
        <v>11</v>
      </c>
      <c r="G138" s="102" t="s">
        <v>694</v>
      </c>
      <c r="H138" s="101" t="s">
        <v>82</v>
      </c>
      <c r="I138" s="102" t="s">
        <v>694</v>
      </c>
      <c r="J138" s="432" t="str">
        <f>$B$4&amp;D138&amp;F138&amp;H138&amp;"00"</f>
        <v>CV08110100</v>
      </c>
    </row>
    <row r="139" spans="1:10" ht="15" customHeight="1" x14ac:dyDescent="0.35">
      <c r="A139" s="285"/>
      <c r="B139" s="286"/>
      <c r="C139" s="287"/>
      <c r="D139" s="147" t="s">
        <v>192</v>
      </c>
      <c r="E139" s="358"/>
      <c r="F139" s="108">
        <v>11</v>
      </c>
      <c r="G139" s="102"/>
      <c r="H139" s="101" t="s">
        <v>103</v>
      </c>
      <c r="I139" s="111" t="s">
        <v>695</v>
      </c>
      <c r="J139" s="432" t="str">
        <f>$B$4&amp;D139&amp;F139&amp;H139&amp;"00"</f>
        <v>CV08110200</v>
      </c>
    </row>
    <row r="140" spans="1:10" ht="15" customHeight="1" x14ac:dyDescent="0.35">
      <c r="A140" s="285"/>
      <c r="B140" s="286"/>
      <c r="C140" s="287"/>
      <c r="D140" s="147" t="s">
        <v>192</v>
      </c>
      <c r="E140" s="358"/>
      <c r="F140" s="108">
        <v>11</v>
      </c>
      <c r="G140" s="102"/>
      <c r="H140" s="101" t="s">
        <v>105</v>
      </c>
      <c r="I140" s="111" t="s">
        <v>696</v>
      </c>
      <c r="J140" s="432" t="str">
        <f t="shared" ref="J140:J146" si="10">$B$4&amp;D140&amp;F140&amp;H140&amp;"00"</f>
        <v>CV08110300</v>
      </c>
    </row>
    <row r="141" spans="1:10" ht="15" customHeight="1" x14ac:dyDescent="0.35">
      <c r="A141" s="285"/>
      <c r="B141" s="286"/>
      <c r="C141" s="287"/>
      <c r="D141" s="147" t="s">
        <v>192</v>
      </c>
      <c r="E141" s="358"/>
      <c r="F141" s="108">
        <v>11</v>
      </c>
      <c r="G141" s="102"/>
      <c r="H141" s="101" t="s">
        <v>107</v>
      </c>
      <c r="I141" s="111" t="s">
        <v>697</v>
      </c>
      <c r="J141" s="432" t="str">
        <f t="shared" si="10"/>
        <v>CV08110400</v>
      </c>
    </row>
    <row r="142" spans="1:10" ht="15" customHeight="1" x14ac:dyDescent="0.35">
      <c r="A142" s="285"/>
      <c r="B142" s="286"/>
      <c r="C142" s="287"/>
      <c r="D142" s="147" t="s">
        <v>192</v>
      </c>
      <c r="E142" s="358"/>
      <c r="F142" s="108">
        <v>11</v>
      </c>
      <c r="G142" s="102"/>
      <c r="H142" s="101" t="s">
        <v>109</v>
      </c>
      <c r="I142" s="111" t="s">
        <v>698</v>
      </c>
      <c r="J142" s="432" t="str">
        <f t="shared" si="10"/>
        <v>CV08110500</v>
      </c>
    </row>
    <row r="143" spans="1:10" ht="15" customHeight="1" x14ac:dyDescent="0.35">
      <c r="A143" s="285"/>
      <c r="B143" s="286"/>
      <c r="C143" s="287"/>
      <c r="D143" s="147" t="s">
        <v>192</v>
      </c>
      <c r="E143" s="358"/>
      <c r="F143" s="108">
        <v>11</v>
      </c>
      <c r="G143" s="102"/>
      <c r="H143" s="101" t="s">
        <v>179</v>
      </c>
      <c r="I143" s="111" t="s">
        <v>699</v>
      </c>
      <c r="J143" s="432" t="str">
        <f t="shared" si="10"/>
        <v>CV08110600</v>
      </c>
    </row>
    <row r="144" spans="1:10" ht="15" customHeight="1" x14ac:dyDescent="0.35">
      <c r="A144" s="285"/>
      <c r="B144" s="286"/>
      <c r="C144" s="287"/>
      <c r="D144" s="147" t="s">
        <v>192</v>
      </c>
      <c r="E144" s="358"/>
      <c r="F144" s="108">
        <v>11</v>
      </c>
      <c r="G144" s="102"/>
      <c r="H144" s="101" t="s">
        <v>181</v>
      </c>
      <c r="I144" s="111" t="s">
        <v>700</v>
      </c>
      <c r="J144" s="432" t="str">
        <f t="shared" si="10"/>
        <v>CV08110700</v>
      </c>
    </row>
    <row r="145" spans="1:10" ht="15" customHeight="1" x14ac:dyDescent="0.35">
      <c r="A145" s="285"/>
      <c r="B145" s="286"/>
      <c r="C145" s="287"/>
      <c r="D145" s="147" t="s">
        <v>192</v>
      </c>
      <c r="E145" s="358"/>
      <c r="F145" s="108">
        <v>11</v>
      </c>
      <c r="G145" s="102"/>
      <c r="H145" s="101" t="s">
        <v>192</v>
      </c>
      <c r="I145" s="111" t="s">
        <v>701</v>
      </c>
      <c r="J145" s="432" t="str">
        <f t="shared" si="10"/>
        <v>CV08110800</v>
      </c>
    </row>
    <row r="146" spans="1:10" ht="15" customHeight="1" thickBot="1" x14ac:dyDescent="0.4">
      <c r="A146" s="285"/>
      <c r="B146" s="286"/>
      <c r="C146" s="287"/>
      <c r="D146" s="383" t="s">
        <v>192</v>
      </c>
      <c r="E146" s="358"/>
      <c r="F146" s="108">
        <v>11</v>
      </c>
      <c r="G146" s="102"/>
      <c r="H146" s="101" t="s">
        <v>260</v>
      </c>
      <c r="I146" s="386" t="s">
        <v>702</v>
      </c>
      <c r="J146" s="432" t="str">
        <f t="shared" si="10"/>
        <v>CV08110900</v>
      </c>
    </row>
    <row r="147" spans="1:10" ht="4.5" customHeight="1" thickBot="1" x14ac:dyDescent="0.4">
      <c r="A147" s="285"/>
      <c r="B147" s="286"/>
      <c r="C147" s="287"/>
      <c r="D147" s="351"/>
      <c r="E147" s="352"/>
      <c r="F147" s="353"/>
      <c r="G147" s="354"/>
      <c r="H147" s="355"/>
      <c r="I147" s="356"/>
      <c r="J147" s="357"/>
    </row>
    <row r="148" spans="1:10" ht="15" customHeight="1" thickBot="1" x14ac:dyDescent="0.4">
      <c r="A148" s="285" t="s">
        <v>532</v>
      </c>
      <c r="B148" s="286" t="s">
        <v>533</v>
      </c>
      <c r="C148" s="287"/>
      <c r="D148" s="429" t="s">
        <v>260</v>
      </c>
      <c r="E148" s="433" t="s">
        <v>703</v>
      </c>
      <c r="F148" s="429">
        <v>10</v>
      </c>
      <c r="G148" s="434" t="s">
        <v>704</v>
      </c>
      <c r="H148" s="395" t="s">
        <v>82</v>
      </c>
      <c r="I148" s="435" t="s">
        <v>705</v>
      </c>
      <c r="J148" s="436" t="str">
        <f>$B$4&amp;D148&amp;F148&amp;H148&amp;"00"</f>
        <v>CV09100100</v>
      </c>
    </row>
    <row r="149" spans="1:10" ht="4.5" customHeight="1" thickBot="1" x14ac:dyDescent="0.4">
      <c r="A149" s="285"/>
      <c r="B149" s="286"/>
      <c r="C149" s="287"/>
      <c r="D149" s="351"/>
      <c r="E149" s="352"/>
      <c r="F149" s="353"/>
      <c r="G149" s="354"/>
      <c r="H149" s="355"/>
      <c r="I149" s="356"/>
      <c r="J149" s="357"/>
    </row>
    <row r="150" spans="1:10" ht="15" customHeight="1" x14ac:dyDescent="0.35">
      <c r="A150" s="285" t="s">
        <v>532</v>
      </c>
      <c r="B150" s="286" t="s">
        <v>533</v>
      </c>
      <c r="C150" s="287"/>
      <c r="D150" s="347">
        <v>10</v>
      </c>
      <c r="E150" s="431" t="s">
        <v>706</v>
      </c>
      <c r="F150" s="389">
        <v>10</v>
      </c>
      <c r="G150" s="437" t="s">
        <v>707</v>
      </c>
      <c r="H150" s="438" t="s">
        <v>82</v>
      </c>
      <c r="I150" s="437" t="s">
        <v>708</v>
      </c>
      <c r="J150" s="439" t="str">
        <f>$B$4&amp;D150&amp;F150&amp;H150&amp;"00"</f>
        <v>CV10100100</v>
      </c>
    </row>
    <row r="151" spans="1:10" ht="15" customHeight="1" x14ac:dyDescent="0.35">
      <c r="A151" s="285" t="s">
        <v>532</v>
      </c>
      <c r="B151" s="286" t="s">
        <v>533</v>
      </c>
      <c r="C151" s="287"/>
      <c r="D151" s="312">
        <v>10</v>
      </c>
      <c r="E151" s="359" t="s">
        <v>706</v>
      </c>
      <c r="F151" s="394">
        <v>20</v>
      </c>
      <c r="G151" s="435" t="s">
        <v>709</v>
      </c>
      <c r="H151" s="429" t="s">
        <v>82</v>
      </c>
      <c r="I151" s="435" t="s">
        <v>710</v>
      </c>
      <c r="J151" s="436" t="str">
        <f>$B$4&amp;D151&amp;F151&amp;H151&amp;"00"</f>
        <v>CV10200100</v>
      </c>
    </row>
    <row r="152" spans="1:10" ht="15" customHeight="1" x14ac:dyDescent="0.35">
      <c r="A152" s="285" t="s">
        <v>532</v>
      </c>
      <c r="B152" s="286" t="s">
        <v>533</v>
      </c>
      <c r="C152" s="287"/>
      <c r="D152" s="312">
        <v>10</v>
      </c>
      <c r="E152" s="359" t="s">
        <v>706</v>
      </c>
      <c r="F152" s="394">
        <v>30</v>
      </c>
      <c r="G152" s="435" t="s">
        <v>711</v>
      </c>
      <c r="H152" s="429" t="s">
        <v>82</v>
      </c>
      <c r="I152" s="435" t="s">
        <v>712</v>
      </c>
      <c r="J152" s="436" t="str">
        <f>$B$4&amp;D152&amp;F152&amp;H152&amp;"00"</f>
        <v>CV10300100</v>
      </c>
    </row>
    <row r="153" spans="1:10" ht="15" customHeight="1" thickBot="1" x14ac:dyDescent="0.4">
      <c r="A153" s="285" t="s">
        <v>532</v>
      </c>
      <c r="B153" s="286" t="s">
        <v>533</v>
      </c>
      <c r="C153" s="287"/>
      <c r="D153" s="383">
        <v>10</v>
      </c>
      <c r="E153" s="384" t="s">
        <v>706</v>
      </c>
      <c r="F153" s="429">
        <v>40</v>
      </c>
      <c r="G153" s="435" t="s">
        <v>713</v>
      </c>
      <c r="H153" s="429" t="s">
        <v>82</v>
      </c>
      <c r="I153" s="435" t="s">
        <v>714</v>
      </c>
      <c r="J153" s="436" t="str">
        <f>$B$4&amp;D153&amp;F153&amp;H153&amp;"00"</f>
        <v>CV10400100</v>
      </c>
    </row>
    <row r="154" spans="1:10" ht="4.5" customHeight="1" thickBot="1" x14ac:dyDescent="0.4">
      <c r="A154" s="285"/>
      <c r="B154" s="286"/>
      <c r="C154" s="287"/>
      <c r="D154" s="351"/>
      <c r="E154" s="352"/>
      <c r="F154" s="353"/>
      <c r="G154" s="354"/>
      <c r="H154" s="355"/>
      <c r="I154" s="356"/>
      <c r="J154" s="357"/>
    </row>
    <row r="155" spans="1:10" ht="15" customHeight="1" x14ac:dyDescent="0.35">
      <c r="A155" s="285" t="s">
        <v>532</v>
      </c>
      <c r="B155" s="286" t="s">
        <v>533</v>
      </c>
      <c r="C155" s="287"/>
      <c r="D155" s="195">
        <v>11</v>
      </c>
      <c r="E155" s="440" t="s">
        <v>715</v>
      </c>
      <c r="F155" s="429">
        <v>10</v>
      </c>
      <c r="G155" s="434" t="s">
        <v>716</v>
      </c>
      <c r="H155" s="395" t="s">
        <v>82</v>
      </c>
      <c r="I155" s="434" t="s">
        <v>716</v>
      </c>
      <c r="J155" s="436" t="str">
        <f>$B$4&amp;D155&amp;F155&amp;H155&amp;"00"</f>
        <v>CV11100100</v>
      </c>
    </row>
    <row r="156" spans="1:10" ht="15" customHeight="1" x14ac:dyDescent="0.35">
      <c r="A156" s="285"/>
      <c r="B156" s="286"/>
      <c r="C156" s="287"/>
      <c r="D156" s="190">
        <v>11</v>
      </c>
      <c r="E156" s="358"/>
      <c r="F156" s="429">
        <v>20</v>
      </c>
      <c r="G156" s="434" t="s">
        <v>717</v>
      </c>
      <c r="H156" s="429" t="s">
        <v>82</v>
      </c>
      <c r="I156" s="434" t="s">
        <v>717</v>
      </c>
      <c r="J156" s="436" t="str">
        <f>$B$4&amp;D156&amp;F156&amp;H156&amp;"00"</f>
        <v>CV11200100</v>
      </c>
    </row>
    <row r="157" spans="1:10" ht="15" customHeight="1" thickBot="1" x14ac:dyDescent="0.4">
      <c r="A157" s="285" t="s">
        <v>532</v>
      </c>
      <c r="B157" s="286" t="s">
        <v>533</v>
      </c>
      <c r="C157" s="287"/>
      <c r="D157" s="203">
        <v>11</v>
      </c>
      <c r="E157" s="441"/>
      <c r="F157" s="429">
        <v>30</v>
      </c>
      <c r="G157" s="434" t="s">
        <v>718</v>
      </c>
      <c r="H157" s="429" t="s">
        <v>82</v>
      </c>
      <c r="I157" s="434" t="s">
        <v>719</v>
      </c>
      <c r="J157" s="436" t="str">
        <f>$B$4&amp;D157&amp;F157&amp;H157&amp;"00"</f>
        <v>CV11300100</v>
      </c>
    </row>
    <row r="158" spans="1:10" ht="4.5" customHeight="1" thickBot="1" x14ac:dyDescent="0.4">
      <c r="A158" s="285"/>
      <c r="B158" s="286"/>
      <c r="C158" s="287"/>
      <c r="D158" s="351"/>
      <c r="E158" s="352"/>
      <c r="F158" s="353"/>
      <c r="G158" s="354"/>
      <c r="H158" s="355"/>
      <c r="I158" s="356"/>
      <c r="J158" s="357"/>
    </row>
    <row r="159" spans="1:10" ht="15" customHeight="1" x14ac:dyDescent="0.25">
      <c r="A159" s="285" t="s">
        <v>532</v>
      </c>
      <c r="B159" s="286" t="s">
        <v>533</v>
      </c>
      <c r="C159" s="287"/>
      <c r="D159" s="387">
        <v>12</v>
      </c>
      <c r="E159" s="431" t="s">
        <v>720</v>
      </c>
      <c r="F159" s="442">
        <v>10</v>
      </c>
      <c r="G159" s="443" t="s">
        <v>721</v>
      </c>
      <c r="H159" s="444" t="s">
        <v>82</v>
      </c>
      <c r="I159" s="443" t="s">
        <v>722</v>
      </c>
      <c r="J159" s="439" t="str">
        <f>$B$4&amp;D159&amp;F159&amp;H159&amp;"00"</f>
        <v>CV12100100</v>
      </c>
    </row>
    <row r="160" spans="1:10" ht="15" customHeight="1" x14ac:dyDescent="0.25">
      <c r="A160" s="285" t="s">
        <v>532</v>
      </c>
      <c r="B160" s="286" t="s">
        <v>533</v>
      </c>
      <c r="C160" s="287"/>
      <c r="D160" s="312">
        <v>12</v>
      </c>
      <c r="E160" s="359" t="s">
        <v>720</v>
      </c>
      <c r="F160" s="445">
        <v>20</v>
      </c>
      <c r="G160" s="446" t="s">
        <v>723</v>
      </c>
      <c r="H160" s="447" t="s">
        <v>82</v>
      </c>
      <c r="I160" s="446" t="s">
        <v>724</v>
      </c>
      <c r="J160" s="436" t="str">
        <f>$B$4&amp;D160&amp;F160&amp;H160&amp;"00"</f>
        <v>CV12200100</v>
      </c>
    </row>
    <row r="161" spans="1:10" ht="15" customHeight="1" x14ac:dyDescent="0.25">
      <c r="A161" s="285" t="s">
        <v>532</v>
      </c>
      <c r="B161" s="286" t="s">
        <v>533</v>
      </c>
      <c r="C161" s="287"/>
      <c r="D161" s="312">
        <v>12</v>
      </c>
      <c r="E161" s="359" t="s">
        <v>720</v>
      </c>
      <c r="F161" s="445">
        <v>30</v>
      </c>
      <c r="G161" s="446" t="s">
        <v>725</v>
      </c>
      <c r="H161" s="447" t="s">
        <v>82</v>
      </c>
      <c r="I161" s="446" t="s">
        <v>726</v>
      </c>
      <c r="J161" s="436" t="str">
        <f>$B$4&amp;D161&amp;F161&amp;H161&amp;"00"</f>
        <v>CV12300100</v>
      </c>
    </row>
    <row r="162" spans="1:10" ht="15" customHeight="1" x14ac:dyDescent="0.25">
      <c r="A162" s="285" t="s">
        <v>532</v>
      </c>
      <c r="B162" s="286" t="s">
        <v>533</v>
      </c>
      <c r="C162" s="287"/>
      <c r="D162" s="312">
        <v>12</v>
      </c>
      <c r="E162" s="359" t="s">
        <v>720</v>
      </c>
      <c r="F162" s="445">
        <v>40</v>
      </c>
      <c r="G162" s="446" t="s">
        <v>727</v>
      </c>
      <c r="H162" s="447" t="s">
        <v>82</v>
      </c>
      <c r="I162" s="446" t="s">
        <v>727</v>
      </c>
      <c r="J162" s="436" t="str">
        <f>$B$4&amp;D162&amp;F162&amp;H162&amp;"00"</f>
        <v>CV12400100</v>
      </c>
    </row>
    <row r="163" spans="1:10" ht="15" customHeight="1" thickBot="1" x14ac:dyDescent="0.3">
      <c r="A163" s="285"/>
      <c r="B163" s="286" t="s">
        <v>533</v>
      </c>
      <c r="C163" s="287"/>
      <c r="D163" s="383">
        <v>12</v>
      </c>
      <c r="E163" s="384" t="s">
        <v>720</v>
      </c>
      <c r="F163" s="445">
        <v>50</v>
      </c>
      <c r="G163" s="448" t="s">
        <v>728</v>
      </c>
      <c r="H163" s="445" t="s">
        <v>82</v>
      </c>
      <c r="I163" s="448" t="s">
        <v>728</v>
      </c>
      <c r="J163" s="449" t="str">
        <f>$B$4&amp;D163&amp;F163&amp;H163&amp;"00"</f>
        <v>CV12500100</v>
      </c>
    </row>
    <row r="164" spans="1:10" ht="4.5" customHeight="1" thickBot="1" x14ac:dyDescent="0.4">
      <c r="A164" s="285"/>
      <c r="B164" s="286"/>
      <c r="C164" s="287"/>
      <c r="D164" s="351"/>
      <c r="E164" s="352"/>
      <c r="F164" s="353"/>
      <c r="G164" s="354"/>
      <c r="H164" s="355"/>
      <c r="I164" s="356"/>
      <c r="J164" s="357"/>
    </row>
    <row r="165" spans="1:10" ht="15" customHeight="1" x14ac:dyDescent="0.35">
      <c r="A165" s="285" t="s">
        <v>532</v>
      </c>
      <c r="B165" s="286" t="s">
        <v>533</v>
      </c>
      <c r="C165" s="287"/>
      <c r="D165" s="101">
        <v>13</v>
      </c>
      <c r="E165" s="431" t="s">
        <v>729</v>
      </c>
      <c r="F165" s="450">
        <v>10</v>
      </c>
      <c r="G165" s="431" t="s">
        <v>729</v>
      </c>
      <c r="H165" s="451" t="s">
        <v>82</v>
      </c>
      <c r="I165" s="452" t="s">
        <v>730</v>
      </c>
      <c r="J165" s="453" t="str">
        <f>$B$4&amp;D165&amp;F165&amp;H165&amp;"00"</f>
        <v>CV13100100</v>
      </c>
    </row>
    <row r="166" spans="1:10" ht="15" customHeight="1" x14ac:dyDescent="0.35">
      <c r="A166" s="285" t="s">
        <v>532</v>
      </c>
      <c r="B166" s="286" t="s">
        <v>533</v>
      </c>
      <c r="C166" s="287"/>
      <c r="D166" s="108">
        <v>13</v>
      </c>
      <c r="E166" s="359" t="s">
        <v>729</v>
      </c>
      <c r="F166" s="454">
        <v>10</v>
      </c>
      <c r="G166" s="359" t="s">
        <v>729</v>
      </c>
      <c r="H166" s="451" t="s">
        <v>103</v>
      </c>
      <c r="I166" s="455" t="s">
        <v>731</v>
      </c>
      <c r="J166" s="453" t="str">
        <f>$B$4&amp;D166&amp;F166&amp;H166&amp;"00"</f>
        <v>CV13100200</v>
      </c>
    </row>
    <row r="167" spans="1:10" ht="15" customHeight="1" x14ac:dyDescent="0.35">
      <c r="A167" s="285" t="s">
        <v>532</v>
      </c>
      <c r="B167" s="286" t="s">
        <v>533</v>
      </c>
      <c r="C167" s="287"/>
      <c r="D167" s="108">
        <v>13</v>
      </c>
      <c r="E167" s="359" t="s">
        <v>729</v>
      </c>
      <c r="F167" s="454">
        <v>10</v>
      </c>
      <c r="G167" s="359" t="s">
        <v>729</v>
      </c>
      <c r="H167" s="451" t="s">
        <v>105</v>
      </c>
      <c r="I167" s="455" t="s">
        <v>732</v>
      </c>
      <c r="J167" s="453" t="str">
        <f>$B$4&amp;D167&amp;F167&amp;H167&amp;"00"</f>
        <v>CV13100300</v>
      </c>
    </row>
    <row r="168" spans="1:10" ht="15" customHeight="1" x14ac:dyDescent="0.35">
      <c r="B168" s="456" t="s">
        <v>533</v>
      </c>
      <c r="C168" s="215"/>
      <c r="D168" s="108">
        <v>13</v>
      </c>
      <c r="E168" s="127" t="s">
        <v>729</v>
      </c>
      <c r="F168" s="454">
        <v>10</v>
      </c>
      <c r="G168" s="359" t="s">
        <v>729</v>
      </c>
      <c r="H168" s="451" t="s">
        <v>107</v>
      </c>
      <c r="I168" s="455" t="s">
        <v>733</v>
      </c>
      <c r="J168" s="453" t="str">
        <f>$B$4&amp;D168&amp;F168&amp;H168&amp;"00"</f>
        <v>CV13100400</v>
      </c>
    </row>
    <row r="169" spans="1:10" ht="15" customHeight="1" x14ac:dyDescent="0.35">
      <c r="A169" s="285" t="s">
        <v>532</v>
      </c>
      <c r="B169" s="286" t="s">
        <v>533</v>
      </c>
      <c r="C169" s="287"/>
      <c r="D169" s="108">
        <v>13</v>
      </c>
      <c r="E169" s="359" t="s">
        <v>729</v>
      </c>
      <c r="F169" s="454">
        <v>10</v>
      </c>
      <c r="G169" s="359" t="s">
        <v>729</v>
      </c>
      <c r="H169" s="451" t="s">
        <v>109</v>
      </c>
      <c r="I169" s="455" t="s">
        <v>734</v>
      </c>
      <c r="J169" s="453" t="str">
        <f>$B$4&amp;D169&amp;F169&amp;H169&amp;"00"</f>
        <v>CV13100500</v>
      </c>
    </row>
    <row r="170" spans="1:10" ht="15" customHeight="1" x14ac:dyDescent="0.35">
      <c r="A170" s="285" t="s">
        <v>532</v>
      </c>
      <c r="B170" s="286" t="s">
        <v>533</v>
      </c>
      <c r="C170" s="287"/>
      <c r="D170" s="108">
        <v>13</v>
      </c>
      <c r="E170" s="359" t="s">
        <v>729</v>
      </c>
      <c r="F170" s="454">
        <v>10</v>
      </c>
      <c r="G170" s="359" t="s">
        <v>729</v>
      </c>
      <c r="H170" s="451" t="s">
        <v>179</v>
      </c>
      <c r="I170" s="455" t="s">
        <v>735</v>
      </c>
      <c r="J170" s="453" t="str">
        <f t="shared" ref="J170:J183" si="11">$B$4&amp;D170&amp;F170&amp;H170&amp;"00"</f>
        <v>CV13100600</v>
      </c>
    </row>
    <row r="171" spans="1:10" ht="15" customHeight="1" x14ac:dyDescent="0.35">
      <c r="A171" s="285" t="s">
        <v>532</v>
      </c>
      <c r="B171" s="286" t="s">
        <v>533</v>
      </c>
      <c r="C171" s="287"/>
      <c r="D171" s="108">
        <v>13</v>
      </c>
      <c r="E171" s="359" t="s">
        <v>729</v>
      </c>
      <c r="F171" s="454">
        <v>10</v>
      </c>
      <c r="G171" s="359" t="s">
        <v>729</v>
      </c>
      <c r="H171" s="451" t="s">
        <v>181</v>
      </c>
      <c r="I171" s="455" t="s">
        <v>736</v>
      </c>
      <c r="J171" s="453" t="str">
        <f t="shared" si="11"/>
        <v>CV13100700</v>
      </c>
    </row>
    <row r="172" spans="1:10" ht="15" customHeight="1" x14ac:dyDescent="0.35">
      <c r="A172" s="285" t="s">
        <v>532</v>
      </c>
      <c r="B172" s="286" t="s">
        <v>533</v>
      </c>
      <c r="C172" s="287"/>
      <c r="D172" s="108">
        <v>13</v>
      </c>
      <c r="E172" s="359" t="s">
        <v>729</v>
      </c>
      <c r="F172" s="454">
        <v>10</v>
      </c>
      <c r="G172" s="359" t="s">
        <v>729</v>
      </c>
      <c r="H172" s="451" t="s">
        <v>192</v>
      </c>
      <c r="I172" s="455" t="s">
        <v>737</v>
      </c>
      <c r="J172" s="453" t="str">
        <f t="shared" si="11"/>
        <v>CV13100800</v>
      </c>
    </row>
    <row r="173" spans="1:10" ht="15" customHeight="1" x14ac:dyDescent="0.35">
      <c r="A173" s="285" t="s">
        <v>532</v>
      </c>
      <c r="B173" s="286" t="s">
        <v>533</v>
      </c>
      <c r="C173" s="287"/>
      <c r="D173" s="108">
        <v>13</v>
      </c>
      <c r="E173" s="359" t="s">
        <v>729</v>
      </c>
      <c r="F173" s="454">
        <v>10</v>
      </c>
      <c r="G173" s="359" t="s">
        <v>729</v>
      </c>
      <c r="H173" s="451" t="s">
        <v>260</v>
      </c>
      <c r="I173" s="455" t="s">
        <v>738</v>
      </c>
      <c r="J173" s="453" t="str">
        <f t="shared" si="11"/>
        <v>CV13100900</v>
      </c>
    </row>
    <row r="174" spans="1:10" ht="15" customHeight="1" x14ac:dyDescent="0.35">
      <c r="A174" s="285" t="s">
        <v>532</v>
      </c>
      <c r="B174" s="286" t="s">
        <v>533</v>
      </c>
      <c r="C174" s="287"/>
      <c r="D174" s="108">
        <v>13</v>
      </c>
      <c r="E174" s="359" t="s">
        <v>729</v>
      </c>
      <c r="F174" s="454">
        <v>10</v>
      </c>
      <c r="G174" s="359" t="s">
        <v>729</v>
      </c>
      <c r="H174" s="451" t="s">
        <v>262</v>
      </c>
      <c r="I174" s="455" t="s">
        <v>739</v>
      </c>
      <c r="J174" s="453" t="str">
        <f t="shared" si="11"/>
        <v>CV13101000</v>
      </c>
    </row>
    <row r="175" spans="1:10" ht="15" customHeight="1" x14ac:dyDescent="0.35">
      <c r="A175" s="285" t="s">
        <v>532</v>
      </c>
      <c r="B175" s="286" t="s">
        <v>533</v>
      </c>
      <c r="C175" s="287"/>
      <c r="D175" s="108">
        <v>13</v>
      </c>
      <c r="E175" s="359" t="s">
        <v>729</v>
      </c>
      <c r="F175" s="454">
        <v>10</v>
      </c>
      <c r="G175" s="359" t="s">
        <v>729</v>
      </c>
      <c r="H175" s="451" t="s">
        <v>382</v>
      </c>
      <c r="I175" s="455" t="s">
        <v>740</v>
      </c>
      <c r="J175" s="453" t="str">
        <f t="shared" si="11"/>
        <v>CV13101100</v>
      </c>
    </row>
    <row r="176" spans="1:10" ht="15" customHeight="1" x14ac:dyDescent="0.35">
      <c r="A176" s="285" t="s">
        <v>532</v>
      </c>
      <c r="B176" s="286" t="s">
        <v>533</v>
      </c>
      <c r="C176" s="287"/>
      <c r="D176" s="108">
        <v>13</v>
      </c>
      <c r="E176" s="359" t="s">
        <v>729</v>
      </c>
      <c r="F176" s="454">
        <v>10</v>
      </c>
      <c r="G176" s="359" t="s">
        <v>729</v>
      </c>
      <c r="H176" s="451" t="s">
        <v>384</v>
      </c>
      <c r="I176" s="455" t="s">
        <v>741</v>
      </c>
      <c r="J176" s="453" t="str">
        <f t="shared" si="11"/>
        <v>CV13101200</v>
      </c>
    </row>
    <row r="177" spans="1:10" ht="15" customHeight="1" x14ac:dyDescent="0.35">
      <c r="A177" s="285" t="s">
        <v>532</v>
      </c>
      <c r="B177" s="286" t="s">
        <v>533</v>
      </c>
      <c r="C177" s="287"/>
      <c r="D177" s="108">
        <v>13</v>
      </c>
      <c r="E177" s="359" t="s">
        <v>729</v>
      </c>
      <c r="F177" s="454">
        <v>10</v>
      </c>
      <c r="G177" s="359" t="s">
        <v>729</v>
      </c>
      <c r="H177" s="451">
        <v>13</v>
      </c>
      <c r="I177" s="457" t="s">
        <v>742</v>
      </c>
      <c r="J177" s="453" t="str">
        <f t="shared" si="11"/>
        <v>CV13101300</v>
      </c>
    </row>
    <row r="178" spans="1:10" ht="15" customHeight="1" x14ac:dyDescent="0.35">
      <c r="A178" s="285" t="s">
        <v>532</v>
      </c>
      <c r="B178" s="286" t="s">
        <v>533</v>
      </c>
      <c r="C178" s="287"/>
      <c r="D178" s="108">
        <v>13</v>
      </c>
      <c r="E178" s="359" t="s">
        <v>729</v>
      </c>
      <c r="F178" s="454">
        <v>10</v>
      </c>
      <c r="G178" s="359" t="s">
        <v>729</v>
      </c>
      <c r="H178" s="451">
        <v>14</v>
      </c>
      <c r="I178" s="457" t="s">
        <v>743</v>
      </c>
      <c r="J178" s="458" t="str">
        <f t="shared" si="11"/>
        <v>CV13101400</v>
      </c>
    </row>
    <row r="179" spans="1:10" ht="15" customHeight="1" x14ac:dyDescent="0.35">
      <c r="A179" s="459" t="s">
        <v>532</v>
      </c>
      <c r="B179" s="286" t="s">
        <v>533</v>
      </c>
      <c r="C179" s="287"/>
      <c r="D179" s="108">
        <v>13</v>
      </c>
      <c r="E179" s="359" t="s">
        <v>729</v>
      </c>
      <c r="F179" s="454">
        <v>10</v>
      </c>
      <c r="G179" s="359" t="s">
        <v>729</v>
      </c>
      <c r="H179" s="451">
        <v>15</v>
      </c>
      <c r="I179" s="457" t="s">
        <v>744</v>
      </c>
      <c r="J179" s="458" t="str">
        <f t="shared" si="11"/>
        <v>CV13101500</v>
      </c>
    </row>
    <row r="180" spans="1:10" ht="15" customHeight="1" x14ac:dyDescent="0.35">
      <c r="A180" s="459" t="s">
        <v>532</v>
      </c>
      <c r="B180" s="286" t="s">
        <v>533</v>
      </c>
      <c r="C180" s="287"/>
      <c r="D180" s="108">
        <v>13</v>
      </c>
      <c r="E180" s="359" t="s">
        <v>729</v>
      </c>
      <c r="F180" s="454">
        <v>10</v>
      </c>
      <c r="G180" s="359" t="s">
        <v>729</v>
      </c>
      <c r="H180" s="451">
        <v>16</v>
      </c>
      <c r="I180" s="457" t="s">
        <v>745</v>
      </c>
      <c r="J180" s="458" t="str">
        <f t="shared" si="11"/>
        <v>CV13101600</v>
      </c>
    </row>
    <row r="181" spans="1:10" ht="15" customHeight="1" x14ac:dyDescent="0.35">
      <c r="A181" s="459" t="s">
        <v>532</v>
      </c>
      <c r="B181" s="286" t="s">
        <v>533</v>
      </c>
      <c r="C181" s="287"/>
      <c r="D181" s="108">
        <v>13</v>
      </c>
      <c r="E181" s="359" t="s">
        <v>729</v>
      </c>
      <c r="F181" s="454">
        <v>10</v>
      </c>
      <c r="G181" s="359" t="s">
        <v>729</v>
      </c>
      <c r="H181" s="451">
        <v>17</v>
      </c>
      <c r="I181" s="457"/>
      <c r="J181" s="458"/>
    </row>
    <row r="182" spans="1:10" ht="15" customHeight="1" x14ac:dyDescent="0.35">
      <c r="A182" s="459" t="s">
        <v>532</v>
      </c>
      <c r="B182" s="286" t="s">
        <v>533</v>
      </c>
      <c r="C182" s="287"/>
      <c r="D182" s="108">
        <v>13</v>
      </c>
      <c r="E182" s="359" t="s">
        <v>729</v>
      </c>
      <c r="F182" s="454">
        <v>10</v>
      </c>
      <c r="G182" s="359" t="s">
        <v>729</v>
      </c>
      <c r="H182" s="451">
        <v>18</v>
      </c>
      <c r="I182" s="457" t="s">
        <v>746</v>
      </c>
      <c r="J182" s="458" t="str">
        <f t="shared" si="11"/>
        <v>CV13101800</v>
      </c>
    </row>
    <row r="183" spans="1:10" ht="15" customHeight="1" thickBot="1" x14ac:dyDescent="0.4">
      <c r="A183" s="459" t="s">
        <v>532</v>
      </c>
      <c r="B183" s="286" t="s">
        <v>533</v>
      </c>
      <c r="C183" s="287"/>
      <c r="D183" s="108">
        <v>13</v>
      </c>
      <c r="E183" s="359" t="s">
        <v>729</v>
      </c>
      <c r="F183" s="454">
        <v>10</v>
      </c>
      <c r="G183" s="359" t="s">
        <v>729</v>
      </c>
      <c r="H183" s="451">
        <v>19</v>
      </c>
      <c r="I183" s="457" t="s">
        <v>747</v>
      </c>
      <c r="J183" s="458" t="str">
        <f t="shared" si="11"/>
        <v>CV13101900</v>
      </c>
    </row>
    <row r="184" spans="1:10" ht="4.5" customHeight="1" thickBot="1" x14ac:dyDescent="0.4">
      <c r="A184" s="285"/>
      <c r="B184" s="286"/>
      <c r="C184" s="287"/>
      <c r="D184" s="351"/>
      <c r="E184" s="352"/>
      <c r="F184" s="353"/>
      <c r="G184" s="354"/>
      <c r="H184" s="355"/>
      <c r="I184" s="356"/>
      <c r="J184" s="357"/>
    </row>
    <row r="185" spans="1:10" ht="15" customHeight="1" x14ac:dyDescent="0.25">
      <c r="A185" s="459" t="s">
        <v>532</v>
      </c>
      <c r="B185" s="286" t="s">
        <v>533</v>
      </c>
      <c r="C185" s="287"/>
      <c r="D185" s="387">
        <v>14</v>
      </c>
      <c r="E185" s="431" t="s">
        <v>748</v>
      </c>
      <c r="F185" s="165">
        <v>10</v>
      </c>
      <c r="G185" s="460" t="s">
        <v>749</v>
      </c>
      <c r="H185" s="444" t="s">
        <v>82</v>
      </c>
      <c r="I185" s="443" t="s">
        <v>750</v>
      </c>
      <c r="J185" s="458" t="str">
        <f>$B$4&amp;D185&amp;F185&amp;H185&amp;"00"</f>
        <v>CV14100100</v>
      </c>
    </row>
    <row r="186" spans="1:10" ht="15" customHeight="1" x14ac:dyDescent="0.25">
      <c r="A186" s="459" t="s">
        <v>532</v>
      </c>
      <c r="B186" s="286" t="s">
        <v>533</v>
      </c>
      <c r="C186" s="287"/>
      <c r="D186" s="312">
        <v>14</v>
      </c>
      <c r="E186" s="359" t="s">
        <v>748</v>
      </c>
      <c r="F186" s="128">
        <v>10</v>
      </c>
      <c r="G186" s="461"/>
      <c r="H186" s="447" t="s">
        <v>103</v>
      </c>
      <c r="I186" s="446" t="s">
        <v>751</v>
      </c>
      <c r="J186" s="458" t="str">
        <f>$B$4&amp;D186&amp;F186&amp;H186&amp;"00"</f>
        <v>CV14100200</v>
      </c>
    </row>
    <row r="187" spans="1:10" ht="15" customHeight="1" x14ac:dyDescent="0.25">
      <c r="A187" s="459" t="s">
        <v>532</v>
      </c>
      <c r="B187" s="286" t="s">
        <v>533</v>
      </c>
      <c r="C187" s="287"/>
      <c r="D187" s="312">
        <v>14</v>
      </c>
      <c r="E187" s="359" t="s">
        <v>748</v>
      </c>
      <c r="F187" s="128">
        <v>10</v>
      </c>
      <c r="G187" s="461"/>
      <c r="H187" s="447" t="s">
        <v>105</v>
      </c>
      <c r="I187" s="446" t="s">
        <v>752</v>
      </c>
      <c r="J187" s="458" t="str">
        <f t="shared" ref="J187:J196" si="12">$B$4&amp;D187&amp;F187&amp;H187&amp;"00"</f>
        <v>CV14100300</v>
      </c>
    </row>
    <row r="188" spans="1:10" ht="15" customHeight="1" x14ac:dyDescent="0.25">
      <c r="A188" s="459" t="s">
        <v>532</v>
      </c>
      <c r="B188" s="286" t="s">
        <v>533</v>
      </c>
      <c r="C188" s="287"/>
      <c r="D188" s="312">
        <v>14</v>
      </c>
      <c r="E188" s="359" t="s">
        <v>748</v>
      </c>
      <c r="F188" s="128">
        <v>10</v>
      </c>
      <c r="G188" s="461"/>
      <c r="H188" s="447" t="s">
        <v>107</v>
      </c>
      <c r="I188" s="446" t="s">
        <v>753</v>
      </c>
      <c r="J188" s="458" t="str">
        <f t="shared" si="12"/>
        <v>CV14100400</v>
      </c>
    </row>
    <row r="189" spans="1:10" ht="15" customHeight="1" x14ac:dyDescent="0.25">
      <c r="A189" s="459" t="s">
        <v>532</v>
      </c>
      <c r="B189" s="286" t="s">
        <v>533</v>
      </c>
      <c r="C189" s="287"/>
      <c r="D189" s="312">
        <v>14</v>
      </c>
      <c r="E189" s="359" t="s">
        <v>748</v>
      </c>
      <c r="F189" s="128">
        <v>10</v>
      </c>
      <c r="G189" s="461"/>
      <c r="H189" s="447" t="s">
        <v>109</v>
      </c>
      <c r="I189" s="446" t="s">
        <v>754</v>
      </c>
      <c r="J189" s="458" t="str">
        <f t="shared" si="12"/>
        <v>CV14100500</v>
      </c>
    </row>
    <row r="190" spans="1:10" ht="15" customHeight="1" x14ac:dyDescent="0.25">
      <c r="A190" s="459" t="s">
        <v>532</v>
      </c>
      <c r="B190" s="286" t="s">
        <v>533</v>
      </c>
      <c r="C190" s="287"/>
      <c r="D190" s="312">
        <v>14</v>
      </c>
      <c r="E190" s="359" t="s">
        <v>748</v>
      </c>
      <c r="F190" s="128">
        <v>10</v>
      </c>
      <c r="G190" s="461"/>
      <c r="H190" s="447" t="s">
        <v>179</v>
      </c>
      <c r="I190" s="446" t="s">
        <v>755</v>
      </c>
      <c r="J190" s="458" t="str">
        <f t="shared" si="12"/>
        <v>CV14100600</v>
      </c>
    </row>
    <row r="191" spans="1:10" ht="15" customHeight="1" x14ac:dyDescent="0.25">
      <c r="A191" s="459" t="s">
        <v>532</v>
      </c>
      <c r="B191" s="286" t="s">
        <v>533</v>
      </c>
      <c r="C191" s="287"/>
      <c r="D191" s="312">
        <v>14</v>
      </c>
      <c r="E191" s="359" t="s">
        <v>748</v>
      </c>
      <c r="F191" s="128">
        <v>10</v>
      </c>
      <c r="G191" s="461"/>
      <c r="H191" s="447" t="s">
        <v>181</v>
      </c>
      <c r="I191" s="446" t="s">
        <v>756</v>
      </c>
      <c r="J191" s="458" t="str">
        <f t="shared" si="12"/>
        <v>CV14100700</v>
      </c>
    </row>
    <row r="192" spans="1:10" ht="15" customHeight="1" x14ac:dyDescent="0.25">
      <c r="A192" s="459" t="s">
        <v>532</v>
      </c>
      <c r="B192" s="286" t="s">
        <v>533</v>
      </c>
      <c r="C192" s="287"/>
      <c r="D192" s="312">
        <v>14</v>
      </c>
      <c r="E192" s="359" t="s">
        <v>748</v>
      </c>
      <c r="F192" s="462">
        <v>10</v>
      </c>
      <c r="G192" s="448"/>
      <c r="H192" s="447" t="s">
        <v>192</v>
      </c>
      <c r="I192" s="446" t="s">
        <v>757</v>
      </c>
      <c r="J192" s="458" t="str">
        <f t="shared" si="12"/>
        <v>CV14100800</v>
      </c>
    </row>
    <row r="193" spans="1:10" ht="15" customHeight="1" x14ac:dyDescent="0.25">
      <c r="A193" s="459" t="s">
        <v>532</v>
      </c>
      <c r="B193" s="286" t="s">
        <v>533</v>
      </c>
      <c r="C193" s="287"/>
      <c r="D193" s="312">
        <v>14</v>
      </c>
      <c r="E193" s="359" t="s">
        <v>748</v>
      </c>
      <c r="F193" s="463">
        <v>20</v>
      </c>
      <c r="G193" s="464" t="s">
        <v>758</v>
      </c>
      <c r="H193" s="447" t="s">
        <v>82</v>
      </c>
      <c r="I193" s="446" t="s">
        <v>759</v>
      </c>
      <c r="J193" s="458" t="str">
        <f t="shared" si="12"/>
        <v>CV14200100</v>
      </c>
    </row>
    <row r="194" spans="1:10" ht="15" customHeight="1" x14ac:dyDescent="0.25">
      <c r="A194" s="459" t="s">
        <v>532</v>
      </c>
      <c r="B194" s="286" t="s">
        <v>533</v>
      </c>
      <c r="C194" s="287"/>
      <c r="D194" s="312">
        <v>14</v>
      </c>
      <c r="E194" s="359" t="s">
        <v>748</v>
      </c>
      <c r="F194" s="128">
        <v>20</v>
      </c>
      <c r="G194" s="461"/>
      <c r="H194" s="447" t="s">
        <v>103</v>
      </c>
      <c r="I194" s="446" t="s">
        <v>760</v>
      </c>
      <c r="J194" s="458" t="str">
        <f t="shared" si="12"/>
        <v>CV14200200</v>
      </c>
    </row>
    <row r="195" spans="1:10" ht="15" customHeight="1" x14ac:dyDescent="0.25">
      <c r="A195" s="459" t="s">
        <v>532</v>
      </c>
      <c r="B195" s="286" t="s">
        <v>533</v>
      </c>
      <c r="C195" s="287"/>
      <c r="D195" s="312">
        <v>14</v>
      </c>
      <c r="E195" s="359" t="s">
        <v>748</v>
      </c>
      <c r="F195" s="128">
        <v>20</v>
      </c>
      <c r="G195" s="461"/>
      <c r="H195" s="447" t="s">
        <v>105</v>
      </c>
      <c r="I195" s="446" t="s">
        <v>761</v>
      </c>
      <c r="J195" s="458" t="str">
        <f t="shared" si="12"/>
        <v>CV14200300</v>
      </c>
    </row>
    <row r="196" spans="1:10" ht="15" customHeight="1" x14ac:dyDescent="0.25">
      <c r="A196" s="459" t="s">
        <v>532</v>
      </c>
      <c r="B196" s="286" t="s">
        <v>533</v>
      </c>
      <c r="C196" s="287"/>
      <c r="D196" s="312">
        <v>14</v>
      </c>
      <c r="E196" s="359" t="s">
        <v>748</v>
      </c>
      <c r="F196" s="128">
        <v>20</v>
      </c>
      <c r="G196" s="461"/>
      <c r="H196" s="447" t="s">
        <v>107</v>
      </c>
      <c r="I196" s="446" t="s">
        <v>762</v>
      </c>
      <c r="J196" s="458" t="str">
        <f t="shared" si="12"/>
        <v>CV14200400</v>
      </c>
    </row>
    <row r="197" spans="1:10" ht="15" customHeight="1" thickBot="1" x14ac:dyDescent="0.4">
      <c r="A197" s="459" t="s">
        <v>532</v>
      </c>
      <c r="B197" s="465" t="s">
        <v>533</v>
      </c>
      <c r="C197" s="466"/>
      <c r="D197" s="131">
        <v>14</v>
      </c>
      <c r="E197" s="467" t="s">
        <v>748</v>
      </c>
      <c r="F197" s="133">
        <v>20</v>
      </c>
      <c r="G197" s="468"/>
      <c r="H197" s="469" t="s">
        <v>109</v>
      </c>
      <c r="I197" s="470" t="s">
        <v>763</v>
      </c>
      <c r="J197" s="471" t="str">
        <f>$B$4&amp;D197&amp;F197&amp;H197&amp;"00"</f>
        <v>CV14200500</v>
      </c>
    </row>
    <row r="198" spans="1:10" ht="15" customHeight="1" x14ac:dyDescent="0.35">
      <c r="A198" s="472"/>
      <c r="B198" s="473"/>
      <c r="C198" s="473"/>
      <c r="D198" s="474"/>
      <c r="E198" s="475"/>
      <c r="F198" s="476"/>
      <c r="G198" s="475"/>
      <c r="H198" s="477"/>
      <c r="I198" s="478"/>
      <c r="J198" s="479"/>
    </row>
  </sheetData>
  <mergeCells count="17">
    <mergeCell ref="G107:G112"/>
    <mergeCell ref="A1:J1"/>
    <mergeCell ref="G35:G37"/>
    <mergeCell ref="G42:G44"/>
    <mergeCell ref="G49:G51"/>
    <mergeCell ref="G55:G57"/>
    <mergeCell ref="G60:G61"/>
    <mergeCell ref="G63:G68"/>
    <mergeCell ref="G85:G86"/>
    <mergeCell ref="G94:G99"/>
    <mergeCell ref="G100:G102"/>
    <mergeCell ref="G103:G106"/>
    <mergeCell ref="G113:G114"/>
    <mergeCell ref="E116:E117"/>
    <mergeCell ref="G116:G118"/>
    <mergeCell ref="G119:G122"/>
    <mergeCell ref="G125:G128"/>
  </mergeCells>
  <pageMargins left="0.7" right="0.7" top="0.75" bottom="0.75" header="0.3" footer="0.3"/>
  <pageSetup paperSize="9" orientation="portrait" r:id="rId1"/>
  <customProperties>
    <customPr name="EpmWorksheetKeyString_GUID" r:id="rId2"/>
  </customProperties>
  <ignoredErrors>
    <ignoredError sqref="D4:H73 D75:H197"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07218-5554-4591-B7F7-DCCDA4709F2F}">
  <dimension ref="A1:L305"/>
  <sheetViews>
    <sheetView showGridLines="0" zoomScale="70" zoomScaleNormal="70" workbookViewId="0">
      <selection activeCell="H16" sqref="H16"/>
    </sheetView>
  </sheetViews>
  <sheetFormatPr defaultRowHeight="12.5" x14ac:dyDescent="0.25"/>
  <cols>
    <col min="1" max="1" width="14" style="62" customWidth="1"/>
    <col min="2" max="2" width="24.54296875" style="62" customWidth="1"/>
    <col min="3" max="3" width="12.81640625" style="94" bestFit="1" customWidth="1"/>
    <col min="4" max="4" width="34.54296875" style="62" customWidth="1"/>
    <col min="5" max="5" width="12.81640625" style="94" bestFit="1" customWidth="1"/>
    <col min="6" max="6" width="40.54296875" style="62" customWidth="1"/>
    <col min="7" max="7" width="12.81640625" style="94" bestFit="1" customWidth="1"/>
    <col min="8" max="8" width="40.81640625" style="687" customWidth="1"/>
    <col min="9" max="9" width="14.54296875" style="94" customWidth="1"/>
    <col min="10" max="10" width="9.1796875" style="94" hidden="1" customWidth="1"/>
    <col min="11" max="256" width="8.81640625" style="62"/>
    <col min="257" max="257" width="14" style="62" customWidth="1"/>
    <col min="258" max="258" width="24.54296875" style="62" customWidth="1"/>
    <col min="259" max="259" width="12.81640625" style="62" bestFit="1" customWidth="1"/>
    <col min="260" max="260" width="34.54296875" style="62" customWidth="1"/>
    <col min="261" max="261" width="12.81640625" style="62" bestFit="1" customWidth="1"/>
    <col min="262" max="262" width="40.54296875" style="62" customWidth="1"/>
    <col min="263" max="263" width="12.81640625" style="62" bestFit="1" customWidth="1"/>
    <col min="264" max="264" width="40.81640625" style="62" customWidth="1"/>
    <col min="265" max="265" width="14.54296875" style="62" customWidth="1"/>
    <col min="266" max="266" width="0" style="62" hidden="1" customWidth="1"/>
    <col min="267" max="512" width="8.81640625" style="62"/>
    <col min="513" max="513" width="14" style="62" customWidth="1"/>
    <col min="514" max="514" width="24.54296875" style="62" customWidth="1"/>
    <col min="515" max="515" width="12.81640625" style="62" bestFit="1" customWidth="1"/>
    <col min="516" max="516" width="34.54296875" style="62" customWidth="1"/>
    <col min="517" max="517" width="12.81640625" style="62" bestFit="1" customWidth="1"/>
    <col min="518" max="518" width="40.54296875" style="62" customWidth="1"/>
    <col min="519" max="519" width="12.81640625" style="62" bestFit="1" customWidth="1"/>
    <col min="520" max="520" width="40.81640625" style="62" customWidth="1"/>
    <col min="521" max="521" width="14.54296875" style="62" customWidth="1"/>
    <col min="522" max="522" width="0" style="62" hidden="1" customWidth="1"/>
    <col min="523" max="768" width="8.81640625" style="62"/>
    <col min="769" max="769" width="14" style="62" customWidth="1"/>
    <col min="770" max="770" width="24.54296875" style="62" customWidth="1"/>
    <col min="771" max="771" width="12.81640625" style="62" bestFit="1" customWidth="1"/>
    <col min="772" max="772" width="34.54296875" style="62" customWidth="1"/>
    <col min="773" max="773" width="12.81640625" style="62" bestFit="1" customWidth="1"/>
    <col min="774" max="774" width="40.54296875" style="62" customWidth="1"/>
    <col min="775" max="775" width="12.81640625" style="62" bestFit="1" customWidth="1"/>
    <col min="776" max="776" width="40.81640625" style="62" customWidth="1"/>
    <col min="777" max="777" width="14.54296875" style="62" customWidth="1"/>
    <col min="778" max="778" width="0" style="62" hidden="1" customWidth="1"/>
    <col min="779" max="1024" width="8.81640625" style="62"/>
    <col min="1025" max="1025" width="14" style="62" customWidth="1"/>
    <col min="1026" max="1026" width="24.54296875" style="62" customWidth="1"/>
    <col min="1027" max="1027" width="12.81640625" style="62" bestFit="1" customWidth="1"/>
    <col min="1028" max="1028" width="34.54296875" style="62" customWidth="1"/>
    <col min="1029" max="1029" width="12.81640625" style="62" bestFit="1" customWidth="1"/>
    <col min="1030" max="1030" width="40.54296875" style="62" customWidth="1"/>
    <col min="1031" max="1031" width="12.81640625" style="62" bestFit="1" customWidth="1"/>
    <col min="1032" max="1032" width="40.81640625" style="62" customWidth="1"/>
    <col min="1033" max="1033" width="14.54296875" style="62" customWidth="1"/>
    <col min="1034" max="1034" width="0" style="62" hidden="1" customWidth="1"/>
    <col min="1035" max="1280" width="8.81640625" style="62"/>
    <col min="1281" max="1281" width="14" style="62" customWidth="1"/>
    <col min="1282" max="1282" width="24.54296875" style="62" customWidth="1"/>
    <col min="1283" max="1283" width="12.81640625" style="62" bestFit="1" customWidth="1"/>
    <col min="1284" max="1284" width="34.54296875" style="62" customWidth="1"/>
    <col min="1285" max="1285" width="12.81640625" style="62" bestFit="1" customWidth="1"/>
    <col min="1286" max="1286" width="40.54296875" style="62" customWidth="1"/>
    <col min="1287" max="1287" width="12.81640625" style="62" bestFit="1" customWidth="1"/>
    <col min="1288" max="1288" width="40.81640625" style="62" customWidth="1"/>
    <col min="1289" max="1289" width="14.54296875" style="62" customWidth="1"/>
    <col min="1290" max="1290" width="0" style="62" hidden="1" customWidth="1"/>
    <col min="1291" max="1536" width="8.81640625" style="62"/>
    <col min="1537" max="1537" width="14" style="62" customWidth="1"/>
    <col min="1538" max="1538" width="24.54296875" style="62" customWidth="1"/>
    <col min="1539" max="1539" width="12.81640625" style="62" bestFit="1" customWidth="1"/>
    <col min="1540" max="1540" width="34.54296875" style="62" customWidth="1"/>
    <col min="1541" max="1541" width="12.81640625" style="62" bestFit="1" customWidth="1"/>
    <col min="1542" max="1542" width="40.54296875" style="62" customWidth="1"/>
    <col min="1543" max="1543" width="12.81640625" style="62" bestFit="1" customWidth="1"/>
    <col min="1544" max="1544" width="40.81640625" style="62" customWidth="1"/>
    <col min="1545" max="1545" width="14.54296875" style="62" customWidth="1"/>
    <col min="1546" max="1546" width="0" style="62" hidden="1" customWidth="1"/>
    <col min="1547" max="1792" width="8.81640625" style="62"/>
    <col min="1793" max="1793" width="14" style="62" customWidth="1"/>
    <col min="1794" max="1794" width="24.54296875" style="62" customWidth="1"/>
    <col min="1795" max="1795" width="12.81640625" style="62" bestFit="1" customWidth="1"/>
    <col min="1796" max="1796" width="34.54296875" style="62" customWidth="1"/>
    <col min="1797" max="1797" width="12.81640625" style="62" bestFit="1" customWidth="1"/>
    <col min="1798" max="1798" width="40.54296875" style="62" customWidth="1"/>
    <col min="1799" max="1799" width="12.81640625" style="62" bestFit="1" customWidth="1"/>
    <col min="1800" max="1800" width="40.81640625" style="62" customWidth="1"/>
    <col min="1801" max="1801" width="14.54296875" style="62" customWidth="1"/>
    <col min="1802" max="1802" width="0" style="62" hidden="1" customWidth="1"/>
    <col min="1803" max="2048" width="8.81640625" style="62"/>
    <col min="2049" max="2049" width="14" style="62" customWidth="1"/>
    <col min="2050" max="2050" width="24.54296875" style="62" customWidth="1"/>
    <col min="2051" max="2051" width="12.81640625" style="62" bestFit="1" customWidth="1"/>
    <col min="2052" max="2052" width="34.54296875" style="62" customWidth="1"/>
    <col min="2053" max="2053" width="12.81640625" style="62" bestFit="1" customWidth="1"/>
    <col min="2054" max="2054" width="40.54296875" style="62" customWidth="1"/>
    <col min="2055" max="2055" width="12.81640625" style="62" bestFit="1" customWidth="1"/>
    <col min="2056" max="2056" width="40.81640625" style="62" customWidth="1"/>
    <col min="2057" max="2057" width="14.54296875" style="62" customWidth="1"/>
    <col min="2058" max="2058" width="0" style="62" hidden="1" customWidth="1"/>
    <col min="2059" max="2304" width="8.81640625" style="62"/>
    <col min="2305" max="2305" width="14" style="62" customWidth="1"/>
    <col min="2306" max="2306" width="24.54296875" style="62" customWidth="1"/>
    <col min="2307" max="2307" width="12.81640625" style="62" bestFit="1" customWidth="1"/>
    <col min="2308" max="2308" width="34.54296875" style="62" customWidth="1"/>
    <col min="2309" max="2309" width="12.81640625" style="62" bestFit="1" customWidth="1"/>
    <col min="2310" max="2310" width="40.54296875" style="62" customWidth="1"/>
    <col min="2311" max="2311" width="12.81640625" style="62" bestFit="1" customWidth="1"/>
    <col min="2312" max="2312" width="40.81640625" style="62" customWidth="1"/>
    <col min="2313" max="2313" width="14.54296875" style="62" customWidth="1"/>
    <col min="2314" max="2314" width="0" style="62" hidden="1" customWidth="1"/>
    <col min="2315" max="2560" width="8.81640625" style="62"/>
    <col min="2561" max="2561" width="14" style="62" customWidth="1"/>
    <col min="2562" max="2562" width="24.54296875" style="62" customWidth="1"/>
    <col min="2563" max="2563" width="12.81640625" style="62" bestFit="1" customWidth="1"/>
    <col min="2564" max="2564" width="34.54296875" style="62" customWidth="1"/>
    <col min="2565" max="2565" width="12.81640625" style="62" bestFit="1" customWidth="1"/>
    <col min="2566" max="2566" width="40.54296875" style="62" customWidth="1"/>
    <col min="2567" max="2567" width="12.81640625" style="62" bestFit="1" customWidth="1"/>
    <col min="2568" max="2568" width="40.81640625" style="62" customWidth="1"/>
    <col min="2569" max="2569" width="14.54296875" style="62" customWidth="1"/>
    <col min="2570" max="2570" width="0" style="62" hidden="1" customWidth="1"/>
    <col min="2571" max="2816" width="8.81640625" style="62"/>
    <col min="2817" max="2817" width="14" style="62" customWidth="1"/>
    <col min="2818" max="2818" width="24.54296875" style="62" customWidth="1"/>
    <col min="2819" max="2819" width="12.81640625" style="62" bestFit="1" customWidth="1"/>
    <col min="2820" max="2820" width="34.54296875" style="62" customWidth="1"/>
    <col min="2821" max="2821" width="12.81640625" style="62" bestFit="1" customWidth="1"/>
    <col min="2822" max="2822" width="40.54296875" style="62" customWidth="1"/>
    <col min="2823" max="2823" width="12.81640625" style="62" bestFit="1" customWidth="1"/>
    <col min="2824" max="2824" width="40.81640625" style="62" customWidth="1"/>
    <col min="2825" max="2825" width="14.54296875" style="62" customWidth="1"/>
    <col min="2826" max="2826" width="0" style="62" hidden="1" customWidth="1"/>
    <col min="2827" max="3072" width="8.81640625" style="62"/>
    <col min="3073" max="3073" width="14" style="62" customWidth="1"/>
    <col min="3074" max="3074" width="24.54296875" style="62" customWidth="1"/>
    <col min="3075" max="3075" width="12.81640625" style="62" bestFit="1" customWidth="1"/>
    <col min="3076" max="3076" width="34.54296875" style="62" customWidth="1"/>
    <col min="3077" max="3077" width="12.81640625" style="62" bestFit="1" customWidth="1"/>
    <col min="3078" max="3078" width="40.54296875" style="62" customWidth="1"/>
    <col min="3079" max="3079" width="12.81640625" style="62" bestFit="1" customWidth="1"/>
    <col min="3080" max="3080" width="40.81640625" style="62" customWidth="1"/>
    <col min="3081" max="3081" width="14.54296875" style="62" customWidth="1"/>
    <col min="3082" max="3082" width="0" style="62" hidden="1" customWidth="1"/>
    <col min="3083" max="3328" width="8.81640625" style="62"/>
    <col min="3329" max="3329" width="14" style="62" customWidth="1"/>
    <col min="3330" max="3330" width="24.54296875" style="62" customWidth="1"/>
    <col min="3331" max="3331" width="12.81640625" style="62" bestFit="1" customWidth="1"/>
    <col min="3332" max="3332" width="34.54296875" style="62" customWidth="1"/>
    <col min="3333" max="3333" width="12.81640625" style="62" bestFit="1" customWidth="1"/>
    <col min="3334" max="3334" width="40.54296875" style="62" customWidth="1"/>
    <col min="3335" max="3335" width="12.81640625" style="62" bestFit="1" customWidth="1"/>
    <col min="3336" max="3336" width="40.81640625" style="62" customWidth="1"/>
    <col min="3337" max="3337" width="14.54296875" style="62" customWidth="1"/>
    <col min="3338" max="3338" width="0" style="62" hidden="1" customWidth="1"/>
    <col min="3339" max="3584" width="8.81640625" style="62"/>
    <col min="3585" max="3585" width="14" style="62" customWidth="1"/>
    <col min="3586" max="3586" width="24.54296875" style="62" customWidth="1"/>
    <col min="3587" max="3587" width="12.81640625" style="62" bestFit="1" customWidth="1"/>
    <col min="3588" max="3588" width="34.54296875" style="62" customWidth="1"/>
    <col min="3589" max="3589" width="12.81640625" style="62" bestFit="1" customWidth="1"/>
    <col min="3590" max="3590" width="40.54296875" style="62" customWidth="1"/>
    <col min="3591" max="3591" width="12.81640625" style="62" bestFit="1" customWidth="1"/>
    <col min="3592" max="3592" width="40.81640625" style="62" customWidth="1"/>
    <col min="3593" max="3593" width="14.54296875" style="62" customWidth="1"/>
    <col min="3594" max="3594" width="0" style="62" hidden="1" customWidth="1"/>
    <col min="3595" max="3840" width="8.81640625" style="62"/>
    <col min="3841" max="3841" width="14" style="62" customWidth="1"/>
    <col min="3842" max="3842" width="24.54296875" style="62" customWidth="1"/>
    <col min="3843" max="3843" width="12.81640625" style="62" bestFit="1" customWidth="1"/>
    <col min="3844" max="3844" width="34.54296875" style="62" customWidth="1"/>
    <col min="3845" max="3845" width="12.81640625" style="62" bestFit="1" customWidth="1"/>
    <col min="3846" max="3846" width="40.54296875" style="62" customWidth="1"/>
    <col min="3847" max="3847" width="12.81640625" style="62" bestFit="1" customWidth="1"/>
    <col min="3848" max="3848" width="40.81640625" style="62" customWidth="1"/>
    <col min="3849" max="3849" width="14.54296875" style="62" customWidth="1"/>
    <col min="3850" max="3850" width="0" style="62" hidden="1" customWidth="1"/>
    <col min="3851" max="4096" width="8.81640625" style="62"/>
    <col min="4097" max="4097" width="14" style="62" customWidth="1"/>
    <col min="4098" max="4098" width="24.54296875" style="62" customWidth="1"/>
    <col min="4099" max="4099" width="12.81640625" style="62" bestFit="1" customWidth="1"/>
    <col min="4100" max="4100" width="34.54296875" style="62" customWidth="1"/>
    <col min="4101" max="4101" width="12.81640625" style="62" bestFit="1" customWidth="1"/>
    <col min="4102" max="4102" width="40.54296875" style="62" customWidth="1"/>
    <col min="4103" max="4103" width="12.81640625" style="62" bestFit="1" customWidth="1"/>
    <col min="4104" max="4104" width="40.81640625" style="62" customWidth="1"/>
    <col min="4105" max="4105" width="14.54296875" style="62" customWidth="1"/>
    <col min="4106" max="4106" width="0" style="62" hidden="1" customWidth="1"/>
    <col min="4107" max="4352" width="8.81640625" style="62"/>
    <col min="4353" max="4353" width="14" style="62" customWidth="1"/>
    <col min="4354" max="4354" width="24.54296875" style="62" customWidth="1"/>
    <col min="4355" max="4355" width="12.81640625" style="62" bestFit="1" customWidth="1"/>
    <col min="4356" max="4356" width="34.54296875" style="62" customWidth="1"/>
    <col min="4357" max="4357" width="12.81640625" style="62" bestFit="1" customWidth="1"/>
    <col min="4358" max="4358" width="40.54296875" style="62" customWidth="1"/>
    <col min="4359" max="4359" width="12.81640625" style="62" bestFit="1" customWidth="1"/>
    <col min="4360" max="4360" width="40.81640625" style="62" customWidth="1"/>
    <col min="4361" max="4361" width="14.54296875" style="62" customWidth="1"/>
    <col min="4362" max="4362" width="0" style="62" hidden="1" customWidth="1"/>
    <col min="4363" max="4608" width="8.81640625" style="62"/>
    <col min="4609" max="4609" width="14" style="62" customWidth="1"/>
    <col min="4610" max="4610" width="24.54296875" style="62" customWidth="1"/>
    <col min="4611" max="4611" width="12.81640625" style="62" bestFit="1" customWidth="1"/>
    <col min="4612" max="4612" width="34.54296875" style="62" customWidth="1"/>
    <col min="4613" max="4613" width="12.81640625" style="62" bestFit="1" customWidth="1"/>
    <col min="4614" max="4614" width="40.54296875" style="62" customWidth="1"/>
    <col min="4615" max="4615" width="12.81640625" style="62" bestFit="1" customWidth="1"/>
    <col min="4616" max="4616" width="40.81640625" style="62" customWidth="1"/>
    <col min="4617" max="4617" width="14.54296875" style="62" customWidth="1"/>
    <col min="4618" max="4618" width="0" style="62" hidden="1" customWidth="1"/>
    <col min="4619" max="4864" width="8.81640625" style="62"/>
    <col min="4865" max="4865" width="14" style="62" customWidth="1"/>
    <col min="4866" max="4866" width="24.54296875" style="62" customWidth="1"/>
    <col min="4867" max="4867" width="12.81640625" style="62" bestFit="1" customWidth="1"/>
    <col min="4868" max="4868" width="34.54296875" style="62" customWidth="1"/>
    <col min="4869" max="4869" width="12.81640625" style="62" bestFit="1" customWidth="1"/>
    <col min="4870" max="4870" width="40.54296875" style="62" customWidth="1"/>
    <col min="4871" max="4871" width="12.81640625" style="62" bestFit="1" customWidth="1"/>
    <col min="4872" max="4872" width="40.81640625" style="62" customWidth="1"/>
    <col min="4873" max="4873" width="14.54296875" style="62" customWidth="1"/>
    <col min="4874" max="4874" width="0" style="62" hidden="1" customWidth="1"/>
    <col min="4875" max="5120" width="8.81640625" style="62"/>
    <col min="5121" max="5121" width="14" style="62" customWidth="1"/>
    <col min="5122" max="5122" width="24.54296875" style="62" customWidth="1"/>
    <col min="5123" max="5123" width="12.81640625" style="62" bestFit="1" customWidth="1"/>
    <col min="5124" max="5124" width="34.54296875" style="62" customWidth="1"/>
    <col min="5125" max="5125" width="12.81640625" style="62" bestFit="1" customWidth="1"/>
    <col min="5126" max="5126" width="40.54296875" style="62" customWidth="1"/>
    <col min="5127" max="5127" width="12.81640625" style="62" bestFit="1" customWidth="1"/>
    <col min="5128" max="5128" width="40.81640625" style="62" customWidth="1"/>
    <col min="5129" max="5129" width="14.54296875" style="62" customWidth="1"/>
    <col min="5130" max="5130" width="0" style="62" hidden="1" customWidth="1"/>
    <col min="5131" max="5376" width="8.81640625" style="62"/>
    <col min="5377" max="5377" width="14" style="62" customWidth="1"/>
    <col min="5378" max="5378" width="24.54296875" style="62" customWidth="1"/>
    <col min="5379" max="5379" width="12.81640625" style="62" bestFit="1" customWidth="1"/>
    <col min="5380" max="5380" width="34.54296875" style="62" customWidth="1"/>
    <col min="5381" max="5381" width="12.81640625" style="62" bestFit="1" customWidth="1"/>
    <col min="5382" max="5382" width="40.54296875" style="62" customWidth="1"/>
    <col min="5383" max="5383" width="12.81640625" style="62" bestFit="1" customWidth="1"/>
    <col min="5384" max="5384" width="40.81640625" style="62" customWidth="1"/>
    <col min="5385" max="5385" width="14.54296875" style="62" customWidth="1"/>
    <col min="5386" max="5386" width="0" style="62" hidden="1" customWidth="1"/>
    <col min="5387" max="5632" width="8.81640625" style="62"/>
    <col min="5633" max="5633" width="14" style="62" customWidth="1"/>
    <col min="5634" max="5634" width="24.54296875" style="62" customWidth="1"/>
    <col min="5635" max="5635" width="12.81640625" style="62" bestFit="1" customWidth="1"/>
    <col min="5636" max="5636" width="34.54296875" style="62" customWidth="1"/>
    <col min="5637" max="5637" width="12.81640625" style="62" bestFit="1" customWidth="1"/>
    <col min="5638" max="5638" width="40.54296875" style="62" customWidth="1"/>
    <col min="5639" max="5639" width="12.81640625" style="62" bestFit="1" customWidth="1"/>
    <col min="5640" max="5640" width="40.81640625" style="62" customWidth="1"/>
    <col min="5641" max="5641" width="14.54296875" style="62" customWidth="1"/>
    <col min="5642" max="5642" width="0" style="62" hidden="1" customWidth="1"/>
    <col min="5643" max="5888" width="8.81640625" style="62"/>
    <col min="5889" max="5889" width="14" style="62" customWidth="1"/>
    <col min="5890" max="5890" width="24.54296875" style="62" customWidth="1"/>
    <col min="5891" max="5891" width="12.81640625" style="62" bestFit="1" customWidth="1"/>
    <col min="5892" max="5892" width="34.54296875" style="62" customWidth="1"/>
    <col min="5893" max="5893" width="12.81640625" style="62" bestFit="1" customWidth="1"/>
    <col min="5894" max="5894" width="40.54296875" style="62" customWidth="1"/>
    <col min="5895" max="5895" width="12.81640625" style="62" bestFit="1" customWidth="1"/>
    <col min="5896" max="5896" width="40.81640625" style="62" customWidth="1"/>
    <col min="5897" max="5897" width="14.54296875" style="62" customWidth="1"/>
    <col min="5898" max="5898" width="0" style="62" hidden="1" customWidth="1"/>
    <col min="5899" max="6144" width="8.81640625" style="62"/>
    <col min="6145" max="6145" width="14" style="62" customWidth="1"/>
    <col min="6146" max="6146" width="24.54296875" style="62" customWidth="1"/>
    <col min="6147" max="6147" width="12.81640625" style="62" bestFit="1" customWidth="1"/>
    <col min="6148" max="6148" width="34.54296875" style="62" customWidth="1"/>
    <col min="6149" max="6149" width="12.81640625" style="62" bestFit="1" customWidth="1"/>
    <col min="6150" max="6150" width="40.54296875" style="62" customWidth="1"/>
    <col min="6151" max="6151" width="12.81640625" style="62" bestFit="1" customWidth="1"/>
    <col min="6152" max="6152" width="40.81640625" style="62" customWidth="1"/>
    <col min="6153" max="6153" width="14.54296875" style="62" customWidth="1"/>
    <col min="6154" max="6154" width="0" style="62" hidden="1" customWidth="1"/>
    <col min="6155" max="6400" width="8.81640625" style="62"/>
    <col min="6401" max="6401" width="14" style="62" customWidth="1"/>
    <col min="6402" max="6402" width="24.54296875" style="62" customWidth="1"/>
    <col min="6403" max="6403" width="12.81640625" style="62" bestFit="1" customWidth="1"/>
    <col min="6404" max="6404" width="34.54296875" style="62" customWidth="1"/>
    <col min="6405" max="6405" width="12.81640625" style="62" bestFit="1" customWidth="1"/>
    <col min="6406" max="6406" width="40.54296875" style="62" customWidth="1"/>
    <col min="6407" max="6407" width="12.81640625" style="62" bestFit="1" customWidth="1"/>
    <col min="6408" max="6408" width="40.81640625" style="62" customWidth="1"/>
    <col min="6409" max="6409" width="14.54296875" style="62" customWidth="1"/>
    <col min="6410" max="6410" width="0" style="62" hidden="1" customWidth="1"/>
    <col min="6411" max="6656" width="8.81640625" style="62"/>
    <col min="6657" max="6657" width="14" style="62" customWidth="1"/>
    <col min="6658" max="6658" width="24.54296875" style="62" customWidth="1"/>
    <col min="6659" max="6659" width="12.81640625" style="62" bestFit="1" customWidth="1"/>
    <col min="6660" max="6660" width="34.54296875" style="62" customWidth="1"/>
    <col min="6661" max="6661" width="12.81640625" style="62" bestFit="1" customWidth="1"/>
    <col min="6662" max="6662" width="40.54296875" style="62" customWidth="1"/>
    <col min="6663" max="6663" width="12.81640625" style="62" bestFit="1" customWidth="1"/>
    <col min="6664" max="6664" width="40.81640625" style="62" customWidth="1"/>
    <col min="6665" max="6665" width="14.54296875" style="62" customWidth="1"/>
    <col min="6666" max="6666" width="0" style="62" hidden="1" customWidth="1"/>
    <col min="6667" max="6912" width="8.81640625" style="62"/>
    <col min="6913" max="6913" width="14" style="62" customWidth="1"/>
    <col min="6914" max="6914" width="24.54296875" style="62" customWidth="1"/>
    <col min="6915" max="6915" width="12.81640625" style="62" bestFit="1" customWidth="1"/>
    <col min="6916" max="6916" width="34.54296875" style="62" customWidth="1"/>
    <col min="6917" max="6917" width="12.81640625" style="62" bestFit="1" customWidth="1"/>
    <col min="6918" max="6918" width="40.54296875" style="62" customWidth="1"/>
    <col min="6919" max="6919" width="12.81640625" style="62" bestFit="1" customWidth="1"/>
    <col min="6920" max="6920" width="40.81640625" style="62" customWidth="1"/>
    <col min="6921" max="6921" width="14.54296875" style="62" customWidth="1"/>
    <col min="6922" max="6922" width="0" style="62" hidden="1" customWidth="1"/>
    <col min="6923" max="7168" width="8.81640625" style="62"/>
    <col min="7169" max="7169" width="14" style="62" customWidth="1"/>
    <col min="7170" max="7170" width="24.54296875" style="62" customWidth="1"/>
    <col min="7171" max="7171" width="12.81640625" style="62" bestFit="1" customWidth="1"/>
    <col min="7172" max="7172" width="34.54296875" style="62" customWidth="1"/>
    <col min="7173" max="7173" width="12.81640625" style="62" bestFit="1" customWidth="1"/>
    <col min="7174" max="7174" width="40.54296875" style="62" customWidth="1"/>
    <col min="7175" max="7175" width="12.81640625" style="62" bestFit="1" customWidth="1"/>
    <col min="7176" max="7176" width="40.81640625" style="62" customWidth="1"/>
    <col min="7177" max="7177" width="14.54296875" style="62" customWidth="1"/>
    <col min="7178" max="7178" width="0" style="62" hidden="1" customWidth="1"/>
    <col min="7179" max="7424" width="8.81640625" style="62"/>
    <col min="7425" max="7425" width="14" style="62" customWidth="1"/>
    <col min="7426" max="7426" width="24.54296875" style="62" customWidth="1"/>
    <col min="7427" max="7427" width="12.81640625" style="62" bestFit="1" customWidth="1"/>
    <col min="7428" max="7428" width="34.54296875" style="62" customWidth="1"/>
    <col min="7429" max="7429" width="12.81640625" style="62" bestFit="1" customWidth="1"/>
    <col min="7430" max="7430" width="40.54296875" style="62" customWidth="1"/>
    <col min="7431" max="7431" width="12.81640625" style="62" bestFit="1" customWidth="1"/>
    <col min="7432" max="7432" width="40.81640625" style="62" customWidth="1"/>
    <col min="7433" max="7433" width="14.54296875" style="62" customWidth="1"/>
    <col min="7434" max="7434" width="0" style="62" hidden="1" customWidth="1"/>
    <col min="7435" max="7680" width="8.81640625" style="62"/>
    <col min="7681" max="7681" width="14" style="62" customWidth="1"/>
    <col min="7682" max="7682" width="24.54296875" style="62" customWidth="1"/>
    <col min="7683" max="7683" width="12.81640625" style="62" bestFit="1" customWidth="1"/>
    <col min="7684" max="7684" width="34.54296875" style="62" customWidth="1"/>
    <col min="7685" max="7685" width="12.81640625" style="62" bestFit="1" customWidth="1"/>
    <col min="7686" max="7686" width="40.54296875" style="62" customWidth="1"/>
    <col min="7687" max="7687" width="12.81640625" style="62" bestFit="1" customWidth="1"/>
    <col min="7688" max="7688" width="40.81640625" style="62" customWidth="1"/>
    <col min="7689" max="7689" width="14.54296875" style="62" customWidth="1"/>
    <col min="7690" max="7690" width="0" style="62" hidden="1" customWidth="1"/>
    <col min="7691" max="7936" width="8.81640625" style="62"/>
    <col min="7937" max="7937" width="14" style="62" customWidth="1"/>
    <col min="7938" max="7938" width="24.54296875" style="62" customWidth="1"/>
    <col min="7939" max="7939" width="12.81640625" style="62" bestFit="1" customWidth="1"/>
    <col min="7940" max="7940" width="34.54296875" style="62" customWidth="1"/>
    <col min="7941" max="7941" width="12.81640625" style="62" bestFit="1" customWidth="1"/>
    <col min="7942" max="7942" width="40.54296875" style="62" customWidth="1"/>
    <col min="7943" max="7943" width="12.81640625" style="62" bestFit="1" customWidth="1"/>
    <col min="7944" max="7944" width="40.81640625" style="62" customWidth="1"/>
    <col min="7945" max="7945" width="14.54296875" style="62" customWidth="1"/>
    <col min="7946" max="7946" width="0" style="62" hidden="1" customWidth="1"/>
    <col min="7947" max="8192" width="8.81640625" style="62"/>
    <col min="8193" max="8193" width="14" style="62" customWidth="1"/>
    <col min="8194" max="8194" width="24.54296875" style="62" customWidth="1"/>
    <col min="8195" max="8195" width="12.81640625" style="62" bestFit="1" customWidth="1"/>
    <col min="8196" max="8196" width="34.54296875" style="62" customWidth="1"/>
    <col min="8197" max="8197" width="12.81640625" style="62" bestFit="1" customWidth="1"/>
    <col min="8198" max="8198" width="40.54296875" style="62" customWidth="1"/>
    <col min="8199" max="8199" width="12.81640625" style="62" bestFit="1" customWidth="1"/>
    <col min="8200" max="8200" width="40.81640625" style="62" customWidth="1"/>
    <col min="8201" max="8201" width="14.54296875" style="62" customWidth="1"/>
    <col min="8202" max="8202" width="0" style="62" hidden="1" customWidth="1"/>
    <col min="8203" max="8448" width="8.81640625" style="62"/>
    <col min="8449" max="8449" width="14" style="62" customWidth="1"/>
    <col min="8450" max="8450" width="24.54296875" style="62" customWidth="1"/>
    <col min="8451" max="8451" width="12.81640625" style="62" bestFit="1" customWidth="1"/>
    <col min="8452" max="8452" width="34.54296875" style="62" customWidth="1"/>
    <col min="8453" max="8453" width="12.81640625" style="62" bestFit="1" customWidth="1"/>
    <col min="8454" max="8454" width="40.54296875" style="62" customWidth="1"/>
    <col min="8455" max="8455" width="12.81640625" style="62" bestFit="1" customWidth="1"/>
    <col min="8456" max="8456" width="40.81640625" style="62" customWidth="1"/>
    <col min="8457" max="8457" width="14.54296875" style="62" customWidth="1"/>
    <col min="8458" max="8458" width="0" style="62" hidden="1" customWidth="1"/>
    <col min="8459" max="8704" width="8.81640625" style="62"/>
    <col min="8705" max="8705" width="14" style="62" customWidth="1"/>
    <col min="8706" max="8706" width="24.54296875" style="62" customWidth="1"/>
    <col min="8707" max="8707" width="12.81640625" style="62" bestFit="1" customWidth="1"/>
    <col min="8708" max="8708" width="34.54296875" style="62" customWidth="1"/>
    <col min="8709" max="8709" width="12.81640625" style="62" bestFit="1" customWidth="1"/>
    <col min="8710" max="8710" width="40.54296875" style="62" customWidth="1"/>
    <col min="8711" max="8711" width="12.81640625" style="62" bestFit="1" customWidth="1"/>
    <col min="8712" max="8712" width="40.81640625" style="62" customWidth="1"/>
    <col min="8713" max="8713" width="14.54296875" style="62" customWidth="1"/>
    <col min="8714" max="8714" width="0" style="62" hidden="1" customWidth="1"/>
    <col min="8715" max="8960" width="8.81640625" style="62"/>
    <col min="8961" max="8961" width="14" style="62" customWidth="1"/>
    <col min="8962" max="8962" width="24.54296875" style="62" customWidth="1"/>
    <col min="8963" max="8963" width="12.81640625" style="62" bestFit="1" customWidth="1"/>
    <col min="8964" max="8964" width="34.54296875" style="62" customWidth="1"/>
    <col min="8965" max="8965" width="12.81640625" style="62" bestFit="1" customWidth="1"/>
    <col min="8966" max="8966" width="40.54296875" style="62" customWidth="1"/>
    <col min="8967" max="8967" width="12.81640625" style="62" bestFit="1" customWidth="1"/>
    <col min="8968" max="8968" width="40.81640625" style="62" customWidth="1"/>
    <col min="8969" max="8969" width="14.54296875" style="62" customWidth="1"/>
    <col min="8970" max="8970" width="0" style="62" hidden="1" customWidth="1"/>
    <col min="8971" max="9216" width="8.81640625" style="62"/>
    <col min="9217" max="9217" width="14" style="62" customWidth="1"/>
    <col min="9218" max="9218" width="24.54296875" style="62" customWidth="1"/>
    <col min="9219" max="9219" width="12.81640625" style="62" bestFit="1" customWidth="1"/>
    <col min="9220" max="9220" width="34.54296875" style="62" customWidth="1"/>
    <col min="9221" max="9221" width="12.81640625" style="62" bestFit="1" customWidth="1"/>
    <col min="9222" max="9222" width="40.54296875" style="62" customWidth="1"/>
    <col min="9223" max="9223" width="12.81640625" style="62" bestFit="1" customWidth="1"/>
    <col min="9224" max="9224" width="40.81640625" style="62" customWidth="1"/>
    <col min="9225" max="9225" width="14.54296875" style="62" customWidth="1"/>
    <col min="9226" max="9226" width="0" style="62" hidden="1" customWidth="1"/>
    <col min="9227" max="9472" width="8.81640625" style="62"/>
    <col min="9473" max="9473" width="14" style="62" customWidth="1"/>
    <col min="9474" max="9474" width="24.54296875" style="62" customWidth="1"/>
    <col min="9475" max="9475" width="12.81640625" style="62" bestFit="1" customWidth="1"/>
    <col min="9476" max="9476" width="34.54296875" style="62" customWidth="1"/>
    <col min="9477" max="9477" width="12.81640625" style="62" bestFit="1" customWidth="1"/>
    <col min="9478" max="9478" width="40.54296875" style="62" customWidth="1"/>
    <col min="9479" max="9479" width="12.81640625" style="62" bestFit="1" customWidth="1"/>
    <col min="9480" max="9480" width="40.81640625" style="62" customWidth="1"/>
    <col min="9481" max="9481" width="14.54296875" style="62" customWidth="1"/>
    <col min="9482" max="9482" width="0" style="62" hidden="1" customWidth="1"/>
    <col min="9483" max="9728" width="8.81640625" style="62"/>
    <col min="9729" max="9729" width="14" style="62" customWidth="1"/>
    <col min="9730" max="9730" width="24.54296875" style="62" customWidth="1"/>
    <col min="9731" max="9731" width="12.81640625" style="62" bestFit="1" customWidth="1"/>
    <col min="9732" max="9732" width="34.54296875" style="62" customWidth="1"/>
    <col min="9733" max="9733" width="12.81640625" style="62" bestFit="1" customWidth="1"/>
    <col min="9734" max="9734" width="40.54296875" style="62" customWidth="1"/>
    <col min="9735" max="9735" width="12.81640625" style="62" bestFit="1" customWidth="1"/>
    <col min="9736" max="9736" width="40.81640625" style="62" customWidth="1"/>
    <col min="9737" max="9737" width="14.54296875" style="62" customWidth="1"/>
    <col min="9738" max="9738" width="0" style="62" hidden="1" customWidth="1"/>
    <col min="9739" max="9984" width="8.81640625" style="62"/>
    <col min="9985" max="9985" width="14" style="62" customWidth="1"/>
    <col min="9986" max="9986" width="24.54296875" style="62" customWidth="1"/>
    <col min="9987" max="9987" width="12.81640625" style="62" bestFit="1" customWidth="1"/>
    <col min="9988" max="9988" width="34.54296875" style="62" customWidth="1"/>
    <col min="9989" max="9989" width="12.81640625" style="62" bestFit="1" customWidth="1"/>
    <col min="9990" max="9990" width="40.54296875" style="62" customWidth="1"/>
    <col min="9991" max="9991" width="12.81640625" style="62" bestFit="1" customWidth="1"/>
    <col min="9992" max="9992" width="40.81640625" style="62" customWidth="1"/>
    <col min="9993" max="9993" width="14.54296875" style="62" customWidth="1"/>
    <col min="9994" max="9994" width="0" style="62" hidden="1" customWidth="1"/>
    <col min="9995" max="10240" width="8.81640625" style="62"/>
    <col min="10241" max="10241" width="14" style="62" customWidth="1"/>
    <col min="10242" max="10242" width="24.54296875" style="62" customWidth="1"/>
    <col min="10243" max="10243" width="12.81640625" style="62" bestFit="1" customWidth="1"/>
    <col min="10244" max="10244" width="34.54296875" style="62" customWidth="1"/>
    <col min="10245" max="10245" width="12.81640625" style="62" bestFit="1" customWidth="1"/>
    <col min="10246" max="10246" width="40.54296875" style="62" customWidth="1"/>
    <col min="10247" max="10247" width="12.81640625" style="62" bestFit="1" customWidth="1"/>
    <col min="10248" max="10248" width="40.81640625" style="62" customWidth="1"/>
    <col min="10249" max="10249" width="14.54296875" style="62" customWidth="1"/>
    <col min="10250" max="10250" width="0" style="62" hidden="1" customWidth="1"/>
    <col min="10251" max="10496" width="8.81640625" style="62"/>
    <col min="10497" max="10497" width="14" style="62" customWidth="1"/>
    <col min="10498" max="10498" width="24.54296875" style="62" customWidth="1"/>
    <col min="10499" max="10499" width="12.81640625" style="62" bestFit="1" customWidth="1"/>
    <col min="10500" max="10500" width="34.54296875" style="62" customWidth="1"/>
    <col min="10501" max="10501" width="12.81640625" style="62" bestFit="1" customWidth="1"/>
    <col min="10502" max="10502" width="40.54296875" style="62" customWidth="1"/>
    <col min="10503" max="10503" width="12.81640625" style="62" bestFit="1" customWidth="1"/>
    <col min="10504" max="10504" width="40.81640625" style="62" customWidth="1"/>
    <col min="10505" max="10505" width="14.54296875" style="62" customWidth="1"/>
    <col min="10506" max="10506" width="0" style="62" hidden="1" customWidth="1"/>
    <col min="10507" max="10752" width="8.81640625" style="62"/>
    <col min="10753" max="10753" width="14" style="62" customWidth="1"/>
    <col min="10754" max="10754" width="24.54296875" style="62" customWidth="1"/>
    <col min="10755" max="10755" width="12.81640625" style="62" bestFit="1" customWidth="1"/>
    <col min="10756" max="10756" width="34.54296875" style="62" customWidth="1"/>
    <col min="10757" max="10757" width="12.81640625" style="62" bestFit="1" customWidth="1"/>
    <col min="10758" max="10758" width="40.54296875" style="62" customWidth="1"/>
    <col min="10759" max="10759" width="12.81640625" style="62" bestFit="1" customWidth="1"/>
    <col min="10760" max="10760" width="40.81640625" style="62" customWidth="1"/>
    <col min="10761" max="10761" width="14.54296875" style="62" customWidth="1"/>
    <col min="10762" max="10762" width="0" style="62" hidden="1" customWidth="1"/>
    <col min="10763" max="11008" width="8.81640625" style="62"/>
    <col min="11009" max="11009" width="14" style="62" customWidth="1"/>
    <col min="11010" max="11010" width="24.54296875" style="62" customWidth="1"/>
    <col min="11011" max="11011" width="12.81640625" style="62" bestFit="1" customWidth="1"/>
    <col min="11012" max="11012" width="34.54296875" style="62" customWidth="1"/>
    <col min="11013" max="11013" width="12.81640625" style="62" bestFit="1" customWidth="1"/>
    <col min="11014" max="11014" width="40.54296875" style="62" customWidth="1"/>
    <col min="11015" max="11015" width="12.81640625" style="62" bestFit="1" customWidth="1"/>
    <col min="11016" max="11016" width="40.81640625" style="62" customWidth="1"/>
    <col min="11017" max="11017" width="14.54296875" style="62" customWidth="1"/>
    <col min="11018" max="11018" width="0" style="62" hidden="1" customWidth="1"/>
    <col min="11019" max="11264" width="8.81640625" style="62"/>
    <col min="11265" max="11265" width="14" style="62" customWidth="1"/>
    <col min="11266" max="11266" width="24.54296875" style="62" customWidth="1"/>
    <col min="11267" max="11267" width="12.81640625" style="62" bestFit="1" customWidth="1"/>
    <col min="11268" max="11268" width="34.54296875" style="62" customWidth="1"/>
    <col min="11269" max="11269" width="12.81640625" style="62" bestFit="1" customWidth="1"/>
    <col min="11270" max="11270" width="40.54296875" style="62" customWidth="1"/>
    <col min="11271" max="11271" width="12.81640625" style="62" bestFit="1" customWidth="1"/>
    <col min="11272" max="11272" width="40.81640625" style="62" customWidth="1"/>
    <col min="11273" max="11273" width="14.54296875" style="62" customWidth="1"/>
    <col min="11274" max="11274" width="0" style="62" hidden="1" customWidth="1"/>
    <col min="11275" max="11520" width="8.81640625" style="62"/>
    <col min="11521" max="11521" width="14" style="62" customWidth="1"/>
    <col min="11522" max="11522" width="24.54296875" style="62" customWidth="1"/>
    <col min="11523" max="11523" width="12.81640625" style="62" bestFit="1" customWidth="1"/>
    <col min="11524" max="11524" width="34.54296875" style="62" customWidth="1"/>
    <col min="11525" max="11525" width="12.81640625" style="62" bestFit="1" customWidth="1"/>
    <col min="11526" max="11526" width="40.54296875" style="62" customWidth="1"/>
    <col min="11527" max="11527" width="12.81640625" style="62" bestFit="1" customWidth="1"/>
    <col min="11528" max="11528" width="40.81640625" style="62" customWidth="1"/>
    <col min="11529" max="11529" width="14.54296875" style="62" customWidth="1"/>
    <col min="11530" max="11530" width="0" style="62" hidden="1" customWidth="1"/>
    <col min="11531" max="11776" width="8.81640625" style="62"/>
    <col min="11777" max="11777" width="14" style="62" customWidth="1"/>
    <col min="11778" max="11778" width="24.54296875" style="62" customWidth="1"/>
    <col min="11779" max="11779" width="12.81640625" style="62" bestFit="1" customWidth="1"/>
    <col min="11780" max="11780" width="34.54296875" style="62" customWidth="1"/>
    <col min="11781" max="11781" width="12.81640625" style="62" bestFit="1" customWidth="1"/>
    <col min="11782" max="11782" width="40.54296875" style="62" customWidth="1"/>
    <col min="11783" max="11783" width="12.81640625" style="62" bestFit="1" customWidth="1"/>
    <col min="11784" max="11784" width="40.81640625" style="62" customWidth="1"/>
    <col min="11785" max="11785" width="14.54296875" style="62" customWidth="1"/>
    <col min="11786" max="11786" width="0" style="62" hidden="1" customWidth="1"/>
    <col min="11787" max="12032" width="8.81640625" style="62"/>
    <col min="12033" max="12033" width="14" style="62" customWidth="1"/>
    <col min="12034" max="12034" width="24.54296875" style="62" customWidth="1"/>
    <col min="12035" max="12035" width="12.81640625" style="62" bestFit="1" customWidth="1"/>
    <col min="12036" max="12036" width="34.54296875" style="62" customWidth="1"/>
    <col min="12037" max="12037" width="12.81640625" style="62" bestFit="1" customWidth="1"/>
    <col min="12038" max="12038" width="40.54296875" style="62" customWidth="1"/>
    <col min="12039" max="12039" width="12.81640625" style="62" bestFit="1" customWidth="1"/>
    <col min="12040" max="12040" width="40.81640625" style="62" customWidth="1"/>
    <col min="12041" max="12041" width="14.54296875" style="62" customWidth="1"/>
    <col min="12042" max="12042" width="0" style="62" hidden="1" customWidth="1"/>
    <col min="12043" max="12288" width="8.81640625" style="62"/>
    <col min="12289" max="12289" width="14" style="62" customWidth="1"/>
    <col min="12290" max="12290" width="24.54296875" style="62" customWidth="1"/>
    <col min="12291" max="12291" width="12.81640625" style="62" bestFit="1" customWidth="1"/>
    <col min="12292" max="12292" width="34.54296875" style="62" customWidth="1"/>
    <col min="12293" max="12293" width="12.81640625" style="62" bestFit="1" customWidth="1"/>
    <col min="12294" max="12294" width="40.54296875" style="62" customWidth="1"/>
    <col min="12295" max="12295" width="12.81640625" style="62" bestFit="1" customWidth="1"/>
    <col min="12296" max="12296" width="40.81640625" style="62" customWidth="1"/>
    <col min="12297" max="12297" width="14.54296875" style="62" customWidth="1"/>
    <col min="12298" max="12298" width="0" style="62" hidden="1" customWidth="1"/>
    <col min="12299" max="12544" width="8.81640625" style="62"/>
    <col min="12545" max="12545" width="14" style="62" customWidth="1"/>
    <col min="12546" max="12546" width="24.54296875" style="62" customWidth="1"/>
    <col min="12547" max="12547" width="12.81640625" style="62" bestFit="1" customWidth="1"/>
    <col min="12548" max="12548" width="34.54296875" style="62" customWidth="1"/>
    <col min="12549" max="12549" width="12.81640625" style="62" bestFit="1" customWidth="1"/>
    <col min="12550" max="12550" width="40.54296875" style="62" customWidth="1"/>
    <col min="12551" max="12551" width="12.81640625" style="62" bestFit="1" customWidth="1"/>
    <col min="12552" max="12552" width="40.81640625" style="62" customWidth="1"/>
    <col min="12553" max="12553" width="14.54296875" style="62" customWidth="1"/>
    <col min="12554" max="12554" width="0" style="62" hidden="1" customWidth="1"/>
    <col min="12555" max="12800" width="8.81640625" style="62"/>
    <col min="12801" max="12801" width="14" style="62" customWidth="1"/>
    <col min="12802" max="12802" width="24.54296875" style="62" customWidth="1"/>
    <col min="12803" max="12803" width="12.81640625" style="62" bestFit="1" customWidth="1"/>
    <col min="12804" max="12804" width="34.54296875" style="62" customWidth="1"/>
    <col min="12805" max="12805" width="12.81640625" style="62" bestFit="1" customWidth="1"/>
    <col min="12806" max="12806" width="40.54296875" style="62" customWidth="1"/>
    <col min="12807" max="12807" width="12.81640625" style="62" bestFit="1" customWidth="1"/>
    <col min="12808" max="12808" width="40.81640625" style="62" customWidth="1"/>
    <col min="12809" max="12809" width="14.54296875" style="62" customWidth="1"/>
    <col min="12810" max="12810" width="0" style="62" hidden="1" customWidth="1"/>
    <col min="12811" max="13056" width="8.81640625" style="62"/>
    <col min="13057" max="13057" width="14" style="62" customWidth="1"/>
    <col min="13058" max="13058" width="24.54296875" style="62" customWidth="1"/>
    <col min="13059" max="13059" width="12.81640625" style="62" bestFit="1" customWidth="1"/>
    <col min="13060" max="13060" width="34.54296875" style="62" customWidth="1"/>
    <col min="13061" max="13061" width="12.81640625" style="62" bestFit="1" customWidth="1"/>
    <col min="13062" max="13062" width="40.54296875" style="62" customWidth="1"/>
    <col min="13063" max="13063" width="12.81640625" style="62" bestFit="1" customWidth="1"/>
    <col min="13064" max="13064" width="40.81640625" style="62" customWidth="1"/>
    <col min="13065" max="13065" width="14.54296875" style="62" customWidth="1"/>
    <col min="13066" max="13066" width="0" style="62" hidden="1" customWidth="1"/>
    <col min="13067" max="13312" width="8.81640625" style="62"/>
    <col min="13313" max="13313" width="14" style="62" customWidth="1"/>
    <col min="13314" max="13314" width="24.54296875" style="62" customWidth="1"/>
    <col min="13315" max="13315" width="12.81640625" style="62" bestFit="1" customWidth="1"/>
    <col min="13316" max="13316" width="34.54296875" style="62" customWidth="1"/>
    <col min="13317" max="13317" width="12.81640625" style="62" bestFit="1" customWidth="1"/>
    <col min="13318" max="13318" width="40.54296875" style="62" customWidth="1"/>
    <col min="13319" max="13319" width="12.81640625" style="62" bestFit="1" customWidth="1"/>
    <col min="13320" max="13320" width="40.81640625" style="62" customWidth="1"/>
    <col min="13321" max="13321" width="14.54296875" style="62" customWidth="1"/>
    <col min="13322" max="13322" width="0" style="62" hidden="1" customWidth="1"/>
    <col min="13323" max="13568" width="8.81640625" style="62"/>
    <col min="13569" max="13569" width="14" style="62" customWidth="1"/>
    <col min="13570" max="13570" width="24.54296875" style="62" customWidth="1"/>
    <col min="13571" max="13571" width="12.81640625" style="62" bestFit="1" customWidth="1"/>
    <col min="13572" max="13572" width="34.54296875" style="62" customWidth="1"/>
    <col min="13573" max="13573" width="12.81640625" style="62" bestFit="1" customWidth="1"/>
    <col min="13574" max="13574" width="40.54296875" style="62" customWidth="1"/>
    <col min="13575" max="13575" width="12.81640625" style="62" bestFit="1" customWidth="1"/>
    <col min="13576" max="13576" width="40.81640625" style="62" customWidth="1"/>
    <col min="13577" max="13577" width="14.54296875" style="62" customWidth="1"/>
    <col min="13578" max="13578" width="0" style="62" hidden="1" customWidth="1"/>
    <col min="13579" max="13824" width="8.81640625" style="62"/>
    <col min="13825" max="13825" width="14" style="62" customWidth="1"/>
    <col min="13826" max="13826" width="24.54296875" style="62" customWidth="1"/>
    <col min="13827" max="13827" width="12.81640625" style="62" bestFit="1" customWidth="1"/>
    <col min="13828" max="13828" width="34.54296875" style="62" customWidth="1"/>
    <col min="13829" max="13829" width="12.81640625" style="62" bestFit="1" customWidth="1"/>
    <col min="13830" max="13830" width="40.54296875" style="62" customWidth="1"/>
    <col min="13831" max="13831" width="12.81640625" style="62" bestFit="1" customWidth="1"/>
    <col min="13832" max="13832" width="40.81640625" style="62" customWidth="1"/>
    <col min="13833" max="13833" width="14.54296875" style="62" customWidth="1"/>
    <col min="13834" max="13834" width="0" style="62" hidden="1" customWidth="1"/>
    <col min="13835" max="14080" width="8.81640625" style="62"/>
    <col min="14081" max="14081" width="14" style="62" customWidth="1"/>
    <col min="14082" max="14082" width="24.54296875" style="62" customWidth="1"/>
    <col min="14083" max="14083" width="12.81640625" style="62" bestFit="1" customWidth="1"/>
    <col min="14084" max="14084" width="34.54296875" style="62" customWidth="1"/>
    <col min="14085" max="14085" width="12.81640625" style="62" bestFit="1" customWidth="1"/>
    <col min="14086" max="14086" width="40.54296875" style="62" customWidth="1"/>
    <col min="14087" max="14087" width="12.81640625" style="62" bestFit="1" customWidth="1"/>
    <col min="14088" max="14088" width="40.81640625" style="62" customWidth="1"/>
    <col min="14089" max="14089" width="14.54296875" style="62" customWidth="1"/>
    <col min="14090" max="14090" width="0" style="62" hidden="1" customWidth="1"/>
    <col min="14091" max="14336" width="8.81640625" style="62"/>
    <col min="14337" max="14337" width="14" style="62" customWidth="1"/>
    <col min="14338" max="14338" width="24.54296875" style="62" customWidth="1"/>
    <col min="14339" max="14339" width="12.81640625" style="62" bestFit="1" customWidth="1"/>
    <col min="14340" max="14340" width="34.54296875" style="62" customWidth="1"/>
    <col min="14341" max="14341" width="12.81640625" style="62" bestFit="1" customWidth="1"/>
    <col min="14342" max="14342" width="40.54296875" style="62" customWidth="1"/>
    <col min="14343" max="14343" width="12.81640625" style="62" bestFit="1" customWidth="1"/>
    <col min="14344" max="14344" width="40.81640625" style="62" customWidth="1"/>
    <col min="14345" max="14345" width="14.54296875" style="62" customWidth="1"/>
    <col min="14346" max="14346" width="0" style="62" hidden="1" customWidth="1"/>
    <col min="14347" max="14592" width="8.81640625" style="62"/>
    <col min="14593" max="14593" width="14" style="62" customWidth="1"/>
    <col min="14594" max="14594" width="24.54296875" style="62" customWidth="1"/>
    <col min="14595" max="14595" width="12.81640625" style="62" bestFit="1" customWidth="1"/>
    <col min="14596" max="14596" width="34.54296875" style="62" customWidth="1"/>
    <col min="14597" max="14597" width="12.81640625" style="62" bestFit="1" customWidth="1"/>
    <col min="14598" max="14598" width="40.54296875" style="62" customWidth="1"/>
    <col min="14599" max="14599" width="12.81640625" style="62" bestFit="1" customWidth="1"/>
    <col min="14600" max="14600" width="40.81640625" style="62" customWidth="1"/>
    <col min="14601" max="14601" width="14.54296875" style="62" customWidth="1"/>
    <col min="14602" max="14602" width="0" style="62" hidden="1" customWidth="1"/>
    <col min="14603" max="14848" width="8.81640625" style="62"/>
    <col min="14849" max="14849" width="14" style="62" customWidth="1"/>
    <col min="14850" max="14850" width="24.54296875" style="62" customWidth="1"/>
    <col min="14851" max="14851" width="12.81640625" style="62" bestFit="1" customWidth="1"/>
    <col min="14852" max="14852" width="34.54296875" style="62" customWidth="1"/>
    <col min="14853" max="14853" width="12.81640625" style="62" bestFit="1" customWidth="1"/>
    <col min="14854" max="14854" width="40.54296875" style="62" customWidth="1"/>
    <col min="14855" max="14855" width="12.81640625" style="62" bestFit="1" customWidth="1"/>
    <col min="14856" max="14856" width="40.81640625" style="62" customWidth="1"/>
    <col min="14857" max="14857" width="14.54296875" style="62" customWidth="1"/>
    <col min="14858" max="14858" width="0" style="62" hidden="1" customWidth="1"/>
    <col min="14859" max="15104" width="8.81640625" style="62"/>
    <col min="15105" max="15105" width="14" style="62" customWidth="1"/>
    <col min="15106" max="15106" width="24.54296875" style="62" customWidth="1"/>
    <col min="15107" max="15107" width="12.81640625" style="62" bestFit="1" customWidth="1"/>
    <col min="15108" max="15108" width="34.54296875" style="62" customWidth="1"/>
    <col min="15109" max="15109" width="12.81640625" style="62" bestFit="1" customWidth="1"/>
    <col min="15110" max="15110" width="40.54296875" style="62" customWidth="1"/>
    <col min="15111" max="15111" width="12.81640625" style="62" bestFit="1" customWidth="1"/>
    <col min="15112" max="15112" width="40.81640625" style="62" customWidth="1"/>
    <col min="15113" max="15113" width="14.54296875" style="62" customWidth="1"/>
    <col min="15114" max="15114" width="0" style="62" hidden="1" customWidth="1"/>
    <col min="15115" max="15360" width="8.81640625" style="62"/>
    <col min="15361" max="15361" width="14" style="62" customWidth="1"/>
    <col min="15362" max="15362" width="24.54296875" style="62" customWidth="1"/>
    <col min="15363" max="15363" width="12.81640625" style="62" bestFit="1" customWidth="1"/>
    <col min="15364" max="15364" width="34.54296875" style="62" customWidth="1"/>
    <col min="15365" max="15365" width="12.81640625" style="62" bestFit="1" customWidth="1"/>
    <col min="15366" max="15366" width="40.54296875" style="62" customWidth="1"/>
    <col min="15367" max="15367" width="12.81640625" style="62" bestFit="1" customWidth="1"/>
    <col min="15368" max="15368" width="40.81640625" style="62" customWidth="1"/>
    <col min="15369" max="15369" width="14.54296875" style="62" customWidth="1"/>
    <col min="15370" max="15370" width="0" style="62" hidden="1" customWidth="1"/>
    <col min="15371" max="15616" width="8.81640625" style="62"/>
    <col min="15617" max="15617" width="14" style="62" customWidth="1"/>
    <col min="15618" max="15618" width="24.54296875" style="62" customWidth="1"/>
    <col min="15619" max="15619" width="12.81640625" style="62" bestFit="1" customWidth="1"/>
    <col min="15620" max="15620" width="34.54296875" style="62" customWidth="1"/>
    <col min="15621" max="15621" width="12.81640625" style="62" bestFit="1" customWidth="1"/>
    <col min="15622" max="15622" width="40.54296875" style="62" customWidth="1"/>
    <col min="15623" max="15623" width="12.81640625" style="62" bestFit="1" customWidth="1"/>
    <col min="15624" max="15624" width="40.81640625" style="62" customWidth="1"/>
    <col min="15625" max="15625" width="14.54296875" style="62" customWidth="1"/>
    <col min="15626" max="15626" width="0" style="62" hidden="1" customWidth="1"/>
    <col min="15627" max="15872" width="8.81640625" style="62"/>
    <col min="15873" max="15873" width="14" style="62" customWidth="1"/>
    <col min="15874" max="15874" width="24.54296875" style="62" customWidth="1"/>
    <col min="15875" max="15875" width="12.81640625" style="62" bestFit="1" customWidth="1"/>
    <col min="15876" max="15876" width="34.54296875" style="62" customWidth="1"/>
    <col min="15877" max="15877" width="12.81640625" style="62" bestFit="1" customWidth="1"/>
    <col min="15878" max="15878" width="40.54296875" style="62" customWidth="1"/>
    <col min="15879" max="15879" width="12.81640625" style="62" bestFit="1" customWidth="1"/>
    <col min="15880" max="15880" width="40.81640625" style="62" customWidth="1"/>
    <col min="15881" max="15881" width="14.54296875" style="62" customWidth="1"/>
    <col min="15882" max="15882" width="0" style="62" hidden="1" customWidth="1"/>
    <col min="15883" max="16128" width="8.81640625" style="62"/>
    <col min="16129" max="16129" width="14" style="62" customWidth="1"/>
    <col min="16130" max="16130" width="24.54296875" style="62" customWidth="1"/>
    <col min="16131" max="16131" width="12.81640625" style="62" bestFit="1" customWidth="1"/>
    <col min="16132" max="16132" width="34.54296875" style="62" customWidth="1"/>
    <col min="16133" max="16133" width="12.81640625" style="62" bestFit="1" customWidth="1"/>
    <col min="16134" max="16134" width="40.54296875" style="62" customWidth="1"/>
    <col min="16135" max="16135" width="12.81640625" style="62" bestFit="1" customWidth="1"/>
    <col min="16136" max="16136" width="40.81640625" style="62" customWidth="1"/>
    <col min="16137" max="16137" width="14.54296875" style="62" customWidth="1"/>
    <col min="16138" max="16138" width="0" style="62" hidden="1" customWidth="1"/>
    <col min="16139" max="16384" width="8.81640625" style="62"/>
  </cols>
  <sheetData>
    <row r="1" spans="1:10" ht="21" x14ac:dyDescent="0.5">
      <c r="A1" s="1073" t="s">
        <v>764</v>
      </c>
      <c r="B1" s="1073"/>
      <c r="C1" s="1073"/>
      <c r="D1" s="1073"/>
      <c r="E1" s="1073"/>
      <c r="F1" s="1073"/>
      <c r="G1" s="1073"/>
      <c r="H1" s="1073"/>
      <c r="I1" s="1073"/>
      <c r="J1" s="1073"/>
    </row>
    <row r="2" spans="1:10" s="89" customFormat="1" ht="15" thickBot="1" x14ac:dyDescent="0.4">
      <c r="A2" s="480"/>
      <c r="B2" s="480"/>
      <c r="C2" s="481"/>
      <c r="D2" s="480"/>
      <c r="E2" s="482"/>
      <c r="G2" s="482"/>
      <c r="H2" s="483"/>
      <c r="I2" s="482"/>
      <c r="J2" s="482"/>
    </row>
    <row r="3" spans="1:10" ht="15" thickBot="1" x14ac:dyDescent="0.4">
      <c r="A3" s="99" t="s">
        <v>71</v>
      </c>
      <c r="B3" s="99" t="s">
        <v>72</v>
      </c>
      <c r="C3" s="98" t="s">
        <v>73</v>
      </c>
      <c r="D3" s="98" t="s">
        <v>74</v>
      </c>
      <c r="E3" s="98" t="s">
        <v>75</v>
      </c>
      <c r="F3" s="98" t="s">
        <v>76</v>
      </c>
      <c r="G3" s="98" t="s">
        <v>77</v>
      </c>
      <c r="H3" s="98" t="s">
        <v>78</v>
      </c>
      <c r="I3" s="99" t="s">
        <v>79</v>
      </c>
      <c r="J3" s="484" t="s">
        <v>765</v>
      </c>
    </row>
    <row r="4" spans="1:10" ht="15" customHeight="1" x14ac:dyDescent="0.35">
      <c r="A4" s="485" t="s">
        <v>766</v>
      </c>
      <c r="B4" s="279" t="s">
        <v>767</v>
      </c>
      <c r="C4" s="157" t="s">
        <v>82</v>
      </c>
      <c r="D4" s="266" t="s">
        <v>768</v>
      </c>
      <c r="E4" s="486">
        <v>10</v>
      </c>
      <c r="F4" s="161" t="s">
        <v>769</v>
      </c>
      <c r="G4" s="487"/>
      <c r="H4" s="405"/>
      <c r="I4" s="184"/>
      <c r="J4" s="488">
        <f>LEN(H4)</f>
        <v>0</v>
      </c>
    </row>
    <row r="5" spans="1:10" ht="14.5" x14ac:dyDescent="0.35">
      <c r="A5" s="489" t="s">
        <v>766</v>
      </c>
      <c r="B5" s="230" t="s">
        <v>770</v>
      </c>
      <c r="C5" s="312" t="s">
        <v>82</v>
      </c>
      <c r="D5" s="268" t="s">
        <v>768</v>
      </c>
      <c r="E5" s="129">
        <v>11</v>
      </c>
      <c r="F5" s="111" t="s">
        <v>771</v>
      </c>
      <c r="G5" s="490" t="s">
        <v>82</v>
      </c>
      <c r="H5" s="399" t="s">
        <v>771</v>
      </c>
      <c r="I5" s="174" t="str">
        <f t="shared" ref="I5:I13" si="0">$A$4&amp;C5&amp;E5&amp;G5&amp;"00"</f>
        <v>AR01110100</v>
      </c>
      <c r="J5" s="94">
        <f t="shared" ref="J5:J13" si="1">LEN(H5)</f>
        <v>14</v>
      </c>
    </row>
    <row r="6" spans="1:10" ht="15" customHeight="1" x14ac:dyDescent="0.35">
      <c r="A6" s="489" t="s">
        <v>766</v>
      </c>
      <c r="B6" s="230" t="s">
        <v>770</v>
      </c>
      <c r="C6" s="312" t="s">
        <v>82</v>
      </c>
      <c r="D6" s="268" t="s">
        <v>768</v>
      </c>
      <c r="E6" s="129">
        <v>12</v>
      </c>
      <c r="F6" s="111" t="s">
        <v>772</v>
      </c>
      <c r="G6" s="490" t="s">
        <v>82</v>
      </c>
      <c r="H6" s="399" t="s">
        <v>773</v>
      </c>
      <c r="I6" s="174" t="str">
        <f>$A$4&amp;C6&amp;E6&amp;G6&amp;"00"</f>
        <v>AR01120100</v>
      </c>
      <c r="J6" s="94">
        <f>LEN(H6)</f>
        <v>22</v>
      </c>
    </row>
    <row r="7" spans="1:10" ht="15" customHeight="1" x14ac:dyDescent="0.35">
      <c r="A7" s="489" t="s">
        <v>766</v>
      </c>
      <c r="B7" s="230" t="s">
        <v>770</v>
      </c>
      <c r="C7" s="312" t="s">
        <v>82</v>
      </c>
      <c r="D7" s="268" t="s">
        <v>768</v>
      </c>
      <c r="E7" s="129">
        <v>13</v>
      </c>
      <c r="F7" s="111" t="s">
        <v>774</v>
      </c>
      <c r="G7" s="490" t="s">
        <v>82</v>
      </c>
      <c r="H7" s="399" t="s">
        <v>774</v>
      </c>
      <c r="I7" s="174" t="str">
        <f>$A$4&amp;C7&amp;E7&amp;G7&amp;"00"</f>
        <v>AR01130100</v>
      </c>
      <c r="J7" s="94">
        <f>LEN(H7)</f>
        <v>10</v>
      </c>
    </row>
    <row r="8" spans="1:10" ht="15" customHeight="1" x14ac:dyDescent="0.35">
      <c r="A8" s="489" t="s">
        <v>766</v>
      </c>
      <c r="B8" s="230" t="s">
        <v>770</v>
      </c>
      <c r="C8" s="312" t="s">
        <v>82</v>
      </c>
      <c r="D8" s="268" t="s">
        <v>768</v>
      </c>
      <c r="E8" s="129">
        <v>14</v>
      </c>
      <c r="F8" s="399" t="s">
        <v>775</v>
      </c>
      <c r="G8" s="490" t="s">
        <v>82</v>
      </c>
      <c r="H8" s="399" t="s">
        <v>776</v>
      </c>
      <c r="I8" s="174" t="str">
        <f>$A$4&amp;C8&amp;E8&amp;G8&amp;"00"</f>
        <v>AR01140100</v>
      </c>
      <c r="J8" s="94">
        <f>LEN(H8)</f>
        <v>19</v>
      </c>
    </row>
    <row r="9" spans="1:10" ht="15" customHeight="1" x14ac:dyDescent="0.35">
      <c r="A9" s="489" t="s">
        <v>766</v>
      </c>
      <c r="B9" s="230" t="s">
        <v>770</v>
      </c>
      <c r="C9" s="312" t="s">
        <v>82</v>
      </c>
      <c r="D9" s="268" t="s">
        <v>768</v>
      </c>
      <c r="E9" s="129">
        <v>15</v>
      </c>
      <c r="F9" s="111" t="s">
        <v>777</v>
      </c>
      <c r="G9" s="490" t="s">
        <v>82</v>
      </c>
      <c r="H9" s="399" t="s">
        <v>777</v>
      </c>
      <c r="I9" s="174" t="str">
        <f t="shared" si="0"/>
        <v>AR01150100</v>
      </c>
      <c r="J9" s="94">
        <f t="shared" si="1"/>
        <v>15</v>
      </c>
    </row>
    <row r="10" spans="1:10" ht="15" customHeight="1" x14ac:dyDescent="0.35">
      <c r="A10" s="489" t="s">
        <v>766</v>
      </c>
      <c r="B10" s="230" t="s">
        <v>770</v>
      </c>
      <c r="C10" s="312" t="s">
        <v>82</v>
      </c>
      <c r="D10" s="268" t="s">
        <v>768</v>
      </c>
      <c r="E10" s="129">
        <v>16</v>
      </c>
      <c r="F10" s="237" t="s">
        <v>778</v>
      </c>
      <c r="G10" s="490" t="s">
        <v>82</v>
      </c>
      <c r="H10" s="237" t="s">
        <v>778</v>
      </c>
      <c r="I10" s="174" t="str">
        <f t="shared" si="0"/>
        <v>AR01160100</v>
      </c>
      <c r="J10" s="94">
        <f t="shared" si="1"/>
        <v>16</v>
      </c>
    </row>
    <row r="11" spans="1:10" ht="15" customHeight="1" x14ac:dyDescent="0.35">
      <c r="A11" s="489" t="s">
        <v>766</v>
      </c>
      <c r="B11" s="230" t="s">
        <v>770</v>
      </c>
      <c r="C11" s="312" t="s">
        <v>82</v>
      </c>
      <c r="D11" s="268" t="s">
        <v>768</v>
      </c>
      <c r="E11" s="129">
        <v>17</v>
      </c>
      <c r="F11" s="399" t="s">
        <v>779</v>
      </c>
      <c r="G11" s="490" t="s">
        <v>82</v>
      </c>
      <c r="H11" s="399" t="s">
        <v>779</v>
      </c>
      <c r="I11" s="174" t="str">
        <f t="shared" si="0"/>
        <v>AR01170100</v>
      </c>
      <c r="J11" s="94">
        <f t="shared" si="1"/>
        <v>37</v>
      </c>
    </row>
    <row r="12" spans="1:10" ht="15" customHeight="1" x14ac:dyDescent="0.35">
      <c r="A12" s="489" t="s">
        <v>766</v>
      </c>
      <c r="B12" s="230" t="s">
        <v>770</v>
      </c>
      <c r="C12" s="312" t="s">
        <v>82</v>
      </c>
      <c r="D12" s="268" t="s">
        <v>768</v>
      </c>
      <c r="E12" s="185">
        <v>18</v>
      </c>
      <c r="F12" s="186" t="s">
        <v>780</v>
      </c>
      <c r="G12" s="491" t="s">
        <v>82</v>
      </c>
      <c r="H12" s="186" t="s">
        <v>780</v>
      </c>
      <c r="I12" s="209" t="str">
        <f t="shared" si="0"/>
        <v>AR01180100</v>
      </c>
      <c r="J12" s="492">
        <f t="shared" si="1"/>
        <v>21</v>
      </c>
    </row>
    <row r="13" spans="1:10" ht="15" customHeight="1" thickBot="1" x14ac:dyDescent="0.4">
      <c r="A13" s="489" t="s">
        <v>766</v>
      </c>
      <c r="B13" s="230" t="s">
        <v>770</v>
      </c>
      <c r="C13" s="312" t="s">
        <v>82</v>
      </c>
      <c r="D13" s="268" t="s">
        <v>768</v>
      </c>
      <c r="E13" s="198">
        <v>20</v>
      </c>
      <c r="F13" s="493" t="s">
        <v>781</v>
      </c>
      <c r="G13" s="494" t="s">
        <v>82</v>
      </c>
      <c r="H13" s="495" t="s">
        <v>781</v>
      </c>
      <c r="I13" s="496" t="str">
        <f t="shared" si="0"/>
        <v>AR01200100</v>
      </c>
      <c r="J13" s="497">
        <f t="shared" si="1"/>
        <v>10</v>
      </c>
    </row>
    <row r="14" spans="1:10" s="89" customFormat="1" ht="4.5" customHeight="1" thickBot="1" x14ac:dyDescent="0.4">
      <c r="A14" s="498" t="s">
        <v>766</v>
      </c>
      <c r="B14" s="499" t="s">
        <v>770</v>
      </c>
      <c r="C14" s="500"/>
      <c r="D14" s="501"/>
      <c r="E14" s="502"/>
      <c r="F14" s="501"/>
      <c r="G14" s="502"/>
      <c r="H14" s="503"/>
      <c r="I14" s="504"/>
      <c r="J14" s="505"/>
    </row>
    <row r="15" spans="1:10" ht="29" x14ac:dyDescent="0.35">
      <c r="A15" s="489" t="s">
        <v>766</v>
      </c>
      <c r="B15" s="230" t="s">
        <v>770</v>
      </c>
      <c r="C15" s="347" t="s">
        <v>103</v>
      </c>
      <c r="D15" s="506" t="s">
        <v>782</v>
      </c>
      <c r="E15" s="507">
        <v>10</v>
      </c>
      <c r="F15" s="508" t="s">
        <v>783</v>
      </c>
      <c r="G15" s="509"/>
      <c r="H15" s="410"/>
      <c r="I15" s="236"/>
      <c r="J15" s="510"/>
    </row>
    <row r="16" spans="1:10" ht="15" customHeight="1" x14ac:dyDescent="0.35">
      <c r="A16" s="489" t="s">
        <v>766</v>
      </c>
      <c r="B16" s="230" t="s">
        <v>770</v>
      </c>
      <c r="C16" s="312" t="s">
        <v>103</v>
      </c>
      <c r="D16" s="511" t="s">
        <v>784</v>
      </c>
      <c r="E16" s="179">
        <v>11</v>
      </c>
      <c r="F16" s="170" t="s">
        <v>785</v>
      </c>
      <c r="G16" s="512" t="s">
        <v>82</v>
      </c>
      <c r="H16" s="513" t="s">
        <v>786</v>
      </c>
      <c r="I16" s="514" t="str">
        <f t="shared" ref="I16:I26" si="2">$A$4&amp;C16&amp;E16&amp;G16&amp;"00"</f>
        <v>AR02110100</v>
      </c>
      <c r="J16" s="515">
        <f t="shared" ref="J16:J26" si="3">LEN(H16)</f>
        <v>33</v>
      </c>
    </row>
    <row r="17" spans="1:10" ht="15" customHeight="1" x14ac:dyDescent="0.35">
      <c r="A17" s="489" t="s">
        <v>766</v>
      </c>
      <c r="B17" s="230" t="s">
        <v>770</v>
      </c>
      <c r="C17" s="312" t="s">
        <v>103</v>
      </c>
      <c r="D17" s="511" t="s">
        <v>784</v>
      </c>
      <c r="E17" s="215">
        <v>11</v>
      </c>
      <c r="F17" s="191"/>
      <c r="G17" s="512" t="s">
        <v>103</v>
      </c>
      <c r="H17" s="513" t="s">
        <v>787</v>
      </c>
      <c r="I17" s="514" t="str">
        <f>$A$4&amp;C17&amp;E17&amp;G17&amp;"00"</f>
        <v>AR02110200</v>
      </c>
      <c r="J17" s="515">
        <f>LEN(H17)</f>
        <v>35</v>
      </c>
    </row>
    <row r="18" spans="1:10" ht="15" customHeight="1" x14ac:dyDescent="0.35">
      <c r="A18" s="489" t="s">
        <v>766</v>
      </c>
      <c r="B18" s="230" t="s">
        <v>770</v>
      </c>
      <c r="C18" s="312" t="s">
        <v>103</v>
      </c>
      <c r="D18" s="511" t="s">
        <v>784</v>
      </c>
      <c r="E18" s="215">
        <v>11</v>
      </c>
      <c r="F18" s="191"/>
      <c r="G18" s="512" t="s">
        <v>105</v>
      </c>
      <c r="H18" s="513" t="s">
        <v>788</v>
      </c>
      <c r="I18" s="514" t="str">
        <f>$A$4&amp;C18&amp;E18&amp;G18&amp;"00"</f>
        <v>AR02110300</v>
      </c>
      <c r="J18" s="515">
        <f>LEN(H18)</f>
        <v>37</v>
      </c>
    </row>
    <row r="19" spans="1:10" ht="15" customHeight="1" x14ac:dyDescent="0.35">
      <c r="A19" s="489" t="s">
        <v>766</v>
      </c>
      <c r="B19" s="230" t="s">
        <v>770</v>
      </c>
      <c r="C19" s="312" t="s">
        <v>103</v>
      </c>
      <c r="D19" s="511" t="s">
        <v>784</v>
      </c>
      <c r="E19" s="218">
        <v>11</v>
      </c>
      <c r="F19" s="189"/>
      <c r="G19" s="512" t="s">
        <v>107</v>
      </c>
      <c r="H19" s="513" t="s">
        <v>789</v>
      </c>
      <c r="I19" s="514" t="str">
        <f t="shared" si="2"/>
        <v>AR02110400</v>
      </c>
      <c r="J19" s="515">
        <f t="shared" si="3"/>
        <v>39</v>
      </c>
    </row>
    <row r="20" spans="1:10" ht="15" customHeight="1" x14ac:dyDescent="0.35">
      <c r="A20" s="489" t="s">
        <v>766</v>
      </c>
      <c r="B20" s="230" t="s">
        <v>770</v>
      </c>
      <c r="C20" s="312" t="s">
        <v>103</v>
      </c>
      <c r="D20" s="511" t="s">
        <v>784</v>
      </c>
      <c r="E20" s="226">
        <v>12</v>
      </c>
      <c r="F20" s="227" t="s">
        <v>790</v>
      </c>
      <c r="G20" s="512" t="s">
        <v>82</v>
      </c>
      <c r="H20" s="360" t="s">
        <v>791</v>
      </c>
      <c r="I20" s="516" t="str">
        <f>$A$4&amp;C20&amp;E20&amp;G20&amp;"00"</f>
        <v>AR02120100</v>
      </c>
      <c r="J20" s="515">
        <f>LEN(H20)</f>
        <v>22</v>
      </c>
    </row>
    <row r="21" spans="1:10" ht="15" customHeight="1" x14ac:dyDescent="0.35">
      <c r="A21" s="489" t="s">
        <v>766</v>
      </c>
      <c r="B21" s="230" t="s">
        <v>770</v>
      </c>
      <c r="C21" s="312" t="s">
        <v>103</v>
      </c>
      <c r="D21" s="511" t="s">
        <v>784</v>
      </c>
      <c r="E21" s="230">
        <v>12</v>
      </c>
      <c r="F21" s="327"/>
      <c r="G21" s="512" t="s">
        <v>103</v>
      </c>
      <c r="H21" s="360" t="s">
        <v>792</v>
      </c>
      <c r="I21" s="516" t="str">
        <f>$A$4&amp;C21&amp;E21&amp;G21&amp;"00"</f>
        <v>AR02120200</v>
      </c>
      <c r="J21" s="515">
        <f>LEN(H21)</f>
        <v>21</v>
      </c>
    </row>
    <row r="22" spans="1:10" ht="15" customHeight="1" x14ac:dyDescent="0.35">
      <c r="A22" s="489" t="s">
        <v>766</v>
      </c>
      <c r="B22" s="230" t="s">
        <v>770</v>
      </c>
      <c r="C22" s="312" t="s">
        <v>103</v>
      </c>
      <c r="D22" s="511" t="s">
        <v>784</v>
      </c>
      <c r="E22" s="230">
        <v>12</v>
      </c>
      <c r="F22" s="327"/>
      <c r="G22" s="512" t="s">
        <v>105</v>
      </c>
      <c r="H22" s="360" t="s">
        <v>793</v>
      </c>
      <c r="I22" s="516" t="str">
        <f t="shared" si="2"/>
        <v>AR02120300</v>
      </c>
      <c r="J22" s="515">
        <f t="shared" si="3"/>
        <v>22</v>
      </c>
    </row>
    <row r="23" spans="1:10" ht="15" customHeight="1" x14ac:dyDescent="0.35">
      <c r="A23" s="489" t="s">
        <v>766</v>
      </c>
      <c r="B23" s="230" t="s">
        <v>770</v>
      </c>
      <c r="C23" s="312" t="s">
        <v>103</v>
      </c>
      <c r="D23" s="511" t="s">
        <v>784</v>
      </c>
      <c r="E23" s="231">
        <v>12</v>
      </c>
      <c r="F23" s="328"/>
      <c r="G23" s="512" t="s">
        <v>107</v>
      </c>
      <c r="H23" s="360" t="s">
        <v>794</v>
      </c>
      <c r="I23" s="516" t="str">
        <f t="shared" si="2"/>
        <v>AR02120400</v>
      </c>
      <c r="J23" s="515">
        <f t="shared" si="3"/>
        <v>19</v>
      </c>
    </row>
    <row r="24" spans="1:10" ht="15" customHeight="1" x14ac:dyDescent="0.35">
      <c r="A24" s="489" t="s">
        <v>766</v>
      </c>
      <c r="B24" s="230" t="s">
        <v>770</v>
      </c>
      <c r="C24" s="312" t="s">
        <v>103</v>
      </c>
      <c r="D24" s="511" t="s">
        <v>784</v>
      </c>
      <c r="E24" s="270">
        <v>13</v>
      </c>
      <c r="F24" s="111" t="s">
        <v>795</v>
      </c>
      <c r="G24" s="512" t="s">
        <v>82</v>
      </c>
      <c r="H24" s="513" t="s">
        <v>795</v>
      </c>
      <c r="I24" s="514" t="str">
        <f t="shared" si="2"/>
        <v>AR02130100</v>
      </c>
      <c r="J24" s="94">
        <f t="shared" si="3"/>
        <v>18</v>
      </c>
    </row>
    <row r="25" spans="1:10" ht="15" customHeight="1" x14ac:dyDescent="0.35">
      <c r="A25" s="489" t="s">
        <v>766</v>
      </c>
      <c r="B25" s="230" t="s">
        <v>770</v>
      </c>
      <c r="C25" s="312" t="s">
        <v>103</v>
      </c>
      <c r="D25" s="511" t="s">
        <v>784</v>
      </c>
      <c r="E25" s="179">
        <v>14</v>
      </c>
      <c r="F25" s="309" t="s">
        <v>796</v>
      </c>
      <c r="G25" s="512" t="s">
        <v>82</v>
      </c>
      <c r="H25" s="399" t="s">
        <v>797</v>
      </c>
      <c r="I25" s="174" t="str">
        <f t="shared" si="2"/>
        <v>AR02140100</v>
      </c>
      <c r="J25" s="94">
        <f t="shared" si="3"/>
        <v>22</v>
      </c>
    </row>
    <row r="26" spans="1:10" ht="15" customHeight="1" x14ac:dyDescent="0.35">
      <c r="A26" s="489" t="s">
        <v>766</v>
      </c>
      <c r="B26" s="230" t="s">
        <v>770</v>
      </c>
      <c r="C26" s="312" t="s">
        <v>103</v>
      </c>
      <c r="D26" s="511" t="s">
        <v>784</v>
      </c>
      <c r="E26" s="216">
        <v>14</v>
      </c>
      <c r="F26" s="396"/>
      <c r="G26" s="512" t="s">
        <v>103</v>
      </c>
      <c r="H26" s="399" t="s">
        <v>798</v>
      </c>
      <c r="I26" s="209" t="str">
        <f t="shared" si="2"/>
        <v>AR02140200</v>
      </c>
      <c r="J26" s="492">
        <f t="shared" si="3"/>
        <v>24</v>
      </c>
    </row>
    <row r="27" spans="1:10" ht="15" customHeight="1" x14ac:dyDescent="0.35">
      <c r="A27" s="489" t="s">
        <v>766</v>
      </c>
      <c r="B27" s="230" t="s">
        <v>770</v>
      </c>
      <c r="C27" s="312" t="s">
        <v>103</v>
      </c>
      <c r="D27" s="511" t="s">
        <v>784</v>
      </c>
      <c r="E27" s="517">
        <v>20</v>
      </c>
      <c r="F27" s="176" t="s">
        <v>799</v>
      </c>
      <c r="G27" s="518"/>
      <c r="H27" s="519"/>
      <c r="I27" s="177"/>
      <c r="J27" s="510"/>
    </row>
    <row r="28" spans="1:10" ht="15" customHeight="1" x14ac:dyDescent="0.35">
      <c r="A28" s="489" t="s">
        <v>766</v>
      </c>
      <c r="B28" s="230" t="s">
        <v>770</v>
      </c>
      <c r="C28" s="312" t="s">
        <v>103</v>
      </c>
      <c r="D28" s="511" t="s">
        <v>784</v>
      </c>
      <c r="E28" s="179">
        <v>21</v>
      </c>
      <c r="F28" s="170" t="s">
        <v>800</v>
      </c>
      <c r="G28" s="512" t="s">
        <v>82</v>
      </c>
      <c r="H28" s="513" t="s">
        <v>801</v>
      </c>
      <c r="I28" s="514" t="str">
        <f>$A$4&amp;C28&amp;E28&amp;G28&amp;"00"</f>
        <v>AR02210100</v>
      </c>
      <c r="J28" s="515">
        <f>LEN(H28)</f>
        <v>31</v>
      </c>
    </row>
    <row r="29" spans="1:10" ht="15" customHeight="1" x14ac:dyDescent="0.35">
      <c r="A29" s="489" t="s">
        <v>766</v>
      </c>
      <c r="B29" s="230" t="s">
        <v>770</v>
      </c>
      <c r="C29" s="312" t="s">
        <v>103</v>
      </c>
      <c r="D29" s="511" t="s">
        <v>784</v>
      </c>
      <c r="E29" s="218">
        <v>21</v>
      </c>
      <c r="F29" s="189"/>
      <c r="G29" s="512" t="s">
        <v>103</v>
      </c>
      <c r="H29" s="513" t="s">
        <v>802</v>
      </c>
      <c r="I29" s="514" t="str">
        <f>$A$4&amp;C29&amp;E29&amp;G29&amp;"00"</f>
        <v>AR02210200</v>
      </c>
      <c r="J29" s="515">
        <f>LEN(H29)</f>
        <v>33</v>
      </c>
    </row>
    <row r="30" spans="1:10" ht="15" customHeight="1" x14ac:dyDescent="0.35">
      <c r="A30" s="489" t="s">
        <v>766</v>
      </c>
      <c r="B30" s="230" t="s">
        <v>770</v>
      </c>
      <c r="C30" s="312" t="s">
        <v>103</v>
      </c>
      <c r="D30" s="511" t="s">
        <v>784</v>
      </c>
      <c r="E30" s="226">
        <v>22</v>
      </c>
      <c r="F30" s="126" t="s">
        <v>803</v>
      </c>
      <c r="G30" s="520" t="s">
        <v>82</v>
      </c>
      <c r="H30" s="521" t="s">
        <v>803</v>
      </c>
      <c r="I30" s="522" t="str">
        <f>$A$4&amp;C30&amp;E30&amp;G30&amp;"00"</f>
        <v>AR02220100</v>
      </c>
      <c r="J30" s="515">
        <f>LEN(H30)</f>
        <v>24</v>
      </c>
    </row>
    <row r="31" spans="1:10" ht="15" customHeight="1" x14ac:dyDescent="0.35">
      <c r="A31" s="489" t="s">
        <v>766</v>
      </c>
      <c r="B31" s="230" t="s">
        <v>770</v>
      </c>
      <c r="C31" s="312" t="s">
        <v>103</v>
      </c>
      <c r="D31" s="511" t="s">
        <v>784</v>
      </c>
      <c r="E31" s="517">
        <v>30</v>
      </c>
      <c r="F31" s="523" t="s">
        <v>804</v>
      </c>
      <c r="G31" s="518"/>
      <c r="H31" s="519"/>
      <c r="I31" s="177"/>
      <c r="J31" s="510"/>
    </row>
    <row r="32" spans="1:10" ht="15" customHeight="1" x14ac:dyDescent="0.35">
      <c r="A32" s="489" t="s">
        <v>766</v>
      </c>
      <c r="B32" s="230" t="s">
        <v>770</v>
      </c>
      <c r="C32" s="312" t="s">
        <v>103</v>
      </c>
      <c r="D32" s="511" t="s">
        <v>784</v>
      </c>
      <c r="E32" s="179">
        <v>31</v>
      </c>
      <c r="F32" s="170" t="s">
        <v>805</v>
      </c>
      <c r="G32" s="490" t="s">
        <v>82</v>
      </c>
      <c r="H32" s="399" t="s">
        <v>806</v>
      </c>
      <c r="I32" s="174" t="str">
        <f>$A$4&amp;C32&amp;E32&amp;G32&amp;"00"</f>
        <v>AR02310100</v>
      </c>
      <c r="J32" s="94">
        <f>LEN(H32)</f>
        <v>17</v>
      </c>
    </row>
    <row r="33" spans="1:10" ht="15" customHeight="1" x14ac:dyDescent="0.35">
      <c r="A33" s="489" t="s">
        <v>766</v>
      </c>
      <c r="B33" s="230" t="s">
        <v>770</v>
      </c>
      <c r="C33" s="312" t="s">
        <v>103</v>
      </c>
      <c r="D33" s="511" t="s">
        <v>784</v>
      </c>
      <c r="E33" s="218">
        <v>31</v>
      </c>
      <c r="F33" s="189"/>
      <c r="G33" s="512" t="s">
        <v>103</v>
      </c>
      <c r="H33" s="399" t="s">
        <v>807</v>
      </c>
      <c r="I33" s="174" t="str">
        <f>$A$4&amp;C33&amp;E33&amp;G33&amp;"00"</f>
        <v>AR02310200</v>
      </c>
      <c r="J33" s="94">
        <f>LEN(H33)</f>
        <v>13</v>
      </c>
    </row>
    <row r="34" spans="1:10" ht="15" customHeight="1" x14ac:dyDescent="0.35">
      <c r="A34" s="489" t="s">
        <v>766</v>
      </c>
      <c r="B34" s="230" t="s">
        <v>770</v>
      </c>
      <c r="C34" s="312" t="s">
        <v>103</v>
      </c>
      <c r="D34" s="511" t="s">
        <v>784</v>
      </c>
      <c r="E34" s="270">
        <v>32</v>
      </c>
      <c r="F34" s="111" t="s">
        <v>808</v>
      </c>
      <c r="G34" s="490" t="s">
        <v>82</v>
      </c>
      <c r="H34" s="111" t="s">
        <v>809</v>
      </c>
      <c r="I34" s="174" t="str">
        <f t="shared" ref="I34:I44" si="4">$A$4&amp;C34&amp;E34&amp;G34&amp;"00"</f>
        <v>AR02320100</v>
      </c>
      <c r="J34" s="94">
        <f t="shared" ref="J34:J44" si="5">LEN(H34)</f>
        <v>14</v>
      </c>
    </row>
    <row r="35" spans="1:10" ht="15" customHeight="1" x14ac:dyDescent="0.35">
      <c r="A35" s="489" t="s">
        <v>766</v>
      </c>
      <c r="B35" s="230" t="s">
        <v>770</v>
      </c>
      <c r="C35" s="312" t="s">
        <v>103</v>
      </c>
      <c r="D35" s="511" t="s">
        <v>784</v>
      </c>
      <c r="E35" s="179">
        <v>33</v>
      </c>
      <c r="F35" s="170" t="s">
        <v>810</v>
      </c>
      <c r="G35" s="490" t="s">
        <v>82</v>
      </c>
      <c r="H35" s="237" t="s">
        <v>811</v>
      </c>
      <c r="I35" s="174" t="str">
        <f t="shared" si="4"/>
        <v>AR02330100</v>
      </c>
      <c r="J35" s="94">
        <f t="shared" si="5"/>
        <v>18</v>
      </c>
    </row>
    <row r="36" spans="1:10" ht="15" customHeight="1" x14ac:dyDescent="0.35">
      <c r="A36" s="489" t="s">
        <v>766</v>
      </c>
      <c r="B36" s="230" t="s">
        <v>770</v>
      </c>
      <c r="C36" s="312" t="s">
        <v>103</v>
      </c>
      <c r="D36" s="511" t="s">
        <v>784</v>
      </c>
      <c r="E36" s="215">
        <v>33</v>
      </c>
      <c r="F36" s="191"/>
      <c r="G36" s="490" t="s">
        <v>103</v>
      </c>
      <c r="H36" s="237" t="s">
        <v>812</v>
      </c>
      <c r="I36" s="174" t="str">
        <f t="shared" si="4"/>
        <v>AR02330200</v>
      </c>
      <c r="J36" s="94">
        <f t="shared" si="5"/>
        <v>20</v>
      </c>
    </row>
    <row r="37" spans="1:10" ht="15" customHeight="1" x14ac:dyDescent="0.35">
      <c r="A37" s="489" t="s">
        <v>766</v>
      </c>
      <c r="B37" s="230" t="s">
        <v>770</v>
      </c>
      <c r="C37" s="312" t="s">
        <v>103</v>
      </c>
      <c r="D37" s="511" t="s">
        <v>784</v>
      </c>
      <c r="E37" s="215">
        <v>33</v>
      </c>
      <c r="F37" s="191"/>
      <c r="G37" s="490" t="s">
        <v>105</v>
      </c>
      <c r="H37" s="237" t="s">
        <v>813</v>
      </c>
      <c r="I37" s="174" t="str">
        <f t="shared" si="4"/>
        <v>AR02330300</v>
      </c>
      <c r="J37" s="94">
        <f t="shared" si="5"/>
        <v>13</v>
      </c>
    </row>
    <row r="38" spans="1:10" ht="15" customHeight="1" x14ac:dyDescent="0.35">
      <c r="A38" s="489" t="s">
        <v>766</v>
      </c>
      <c r="B38" s="230" t="s">
        <v>770</v>
      </c>
      <c r="C38" s="312" t="s">
        <v>103</v>
      </c>
      <c r="D38" s="511" t="s">
        <v>784</v>
      </c>
      <c r="E38" s="215">
        <v>33</v>
      </c>
      <c r="F38" s="191"/>
      <c r="G38" s="490" t="s">
        <v>107</v>
      </c>
      <c r="H38" s="237" t="s">
        <v>814</v>
      </c>
      <c r="I38" s="174" t="str">
        <f t="shared" si="4"/>
        <v>AR02330400</v>
      </c>
      <c r="J38" s="94">
        <f t="shared" si="5"/>
        <v>18</v>
      </c>
    </row>
    <row r="39" spans="1:10" ht="15" customHeight="1" x14ac:dyDescent="0.35">
      <c r="A39" s="489" t="s">
        <v>766</v>
      </c>
      <c r="B39" s="230" t="s">
        <v>770</v>
      </c>
      <c r="C39" s="312" t="s">
        <v>103</v>
      </c>
      <c r="D39" s="511" t="s">
        <v>784</v>
      </c>
      <c r="E39" s="218">
        <v>33</v>
      </c>
      <c r="F39" s="189"/>
      <c r="G39" s="490" t="s">
        <v>109</v>
      </c>
      <c r="H39" s="237" t="s">
        <v>815</v>
      </c>
      <c r="I39" s="174" t="str">
        <f t="shared" si="4"/>
        <v>AR02330500</v>
      </c>
      <c r="J39" s="94">
        <f t="shared" si="5"/>
        <v>23</v>
      </c>
    </row>
    <row r="40" spans="1:10" ht="15" customHeight="1" x14ac:dyDescent="0.35">
      <c r="A40" s="489" t="s">
        <v>766</v>
      </c>
      <c r="B40" s="230" t="s">
        <v>770</v>
      </c>
      <c r="C40" s="312" t="s">
        <v>103</v>
      </c>
      <c r="D40" s="511" t="s">
        <v>784</v>
      </c>
      <c r="E40" s="270">
        <v>34</v>
      </c>
      <c r="F40" s="170" t="s">
        <v>816</v>
      </c>
      <c r="G40" s="490" t="s">
        <v>82</v>
      </c>
      <c r="H40" s="237" t="s">
        <v>817</v>
      </c>
      <c r="I40" s="174" t="str">
        <f t="shared" si="4"/>
        <v>AR02340100</v>
      </c>
      <c r="J40" s="94">
        <f t="shared" si="5"/>
        <v>6</v>
      </c>
    </row>
    <row r="41" spans="1:10" ht="15" customHeight="1" x14ac:dyDescent="0.35">
      <c r="A41" s="489" t="s">
        <v>766</v>
      </c>
      <c r="B41" s="230" t="s">
        <v>770</v>
      </c>
      <c r="C41" s="312" t="s">
        <v>103</v>
      </c>
      <c r="D41" s="511" t="s">
        <v>784</v>
      </c>
      <c r="E41" s="179">
        <v>35</v>
      </c>
      <c r="F41" s="170" t="s">
        <v>818</v>
      </c>
      <c r="G41" s="490" t="s">
        <v>82</v>
      </c>
      <c r="H41" s="237" t="s">
        <v>819</v>
      </c>
      <c r="I41" s="174" t="str">
        <f t="shared" si="4"/>
        <v>AR02350100</v>
      </c>
      <c r="J41" s="94">
        <f t="shared" si="5"/>
        <v>18</v>
      </c>
    </row>
    <row r="42" spans="1:10" ht="15" customHeight="1" x14ac:dyDescent="0.35">
      <c r="A42" s="489" t="s">
        <v>766</v>
      </c>
      <c r="B42" s="230" t="s">
        <v>770</v>
      </c>
      <c r="C42" s="312" t="s">
        <v>103</v>
      </c>
      <c r="D42" s="511" t="s">
        <v>784</v>
      </c>
      <c r="E42" s="215">
        <v>35</v>
      </c>
      <c r="F42" s="191"/>
      <c r="G42" s="490" t="s">
        <v>103</v>
      </c>
      <c r="H42" s="237" t="s">
        <v>820</v>
      </c>
      <c r="I42" s="174" t="str">
        <f t="shared" si="4"/>
        <v>AR02350200</v>
      </c>
      <c r="J42" s="94">
        <f t="shared" si="5"/>
        <v>20</v>
      </c>
    </row>
    <row r="43" spans="1:10" ht="15" customHeight="1" x14ac:dyDescent="0.35">
      <c r="A43" s="489" t="s">
        <v>766</v>
      </c>
      <c r="B43" s="230" t="s">
        <v>770</v>
      </c>
      <c r="C43" s="312" t="s">
        <v>103</v>
      </c>
      <c r="D43" s="511" t="s">
        <v>784</v>
      </c>
      <c r="E43" s="215">
        <v>35</v>
      </c>
      <c r="F43" s="191"/>
      <c r="G43" s="490" t="s">
        <v>105</v>
      </c>
      <c r="H43" s="237" t="s">
        <v>821</v>
      </c>
      <c r="I43" s="174" t="str">
        <f>$A$4&amp;C43&amp;E43&amp;G43&amp;"00"</f>
        <v>AR02350300</v>
      </c>
      <c r="J43" s="94">
        <f>LEN(H43)</f>
        <v>14</v>
      </c>
    </row>
    <row r="44" spans="1:10" ht="15" customHeight="1" x14ac:dyDescent="0.35">
      <c r="A44" s="489" t="s">
        <v>766</v>
      </c>
      <c r="B44" s="230" t="s">
        <v>770</v>
      </c>
      <c r="C44" s="312" t="s">
        <v>103</v>
      </c>
      <c r="D44" s="511" t="s">
        <v>784</v>
      </c>
      <c r="E44" s="179">
        <v>36</v>
      </c>
      <c r="F44" s="170" t="s">
        <v>822</v>
      </c>
      <c r="G44" s="490" t="s">
        <v>82</v>
      </c>
      <c r="H44" s="237" t="s">
        <v>823</v>
      </c>
      <c r="I44" s="174" t="str">
        <f t="shared" si="4"/>
        <v>AR02360100</v>
      </c>
      <c r="J44" s="94">
        <f t="shared" si="5"/>
        <v>14</v>
      </c>
    </row>
    <row r="45" spans="1:10" ht="15" customHeight="1" x14ac:dyDescent="0.35">
      <c r="A45" s="489" t="s">
        <v>766</v>
      </c>
      <c r="B45" s="230" t="s">
        <v>770</v>
      </c>
      <c r="C45" s="312" t="s">
        <v>103</v>
      </c>
      <c r="D45" s="511" t="s">
        <v>784</v>
      </c>
      <c r="E45" s="216">
        <v>36</v>
      </c>
      <c r="F45" s="396"/>
      <c r="G45" s="491" t="s">
        <v>103</v>
      </c>
      <c r="H45" s="386" t="s">
        <v>824</v>
      </c>
      <c r="I45" s="209" t="str">
        <f>$A$4&amp;C45&amp;E45&amp;G45&amp;"00"</f>
        <v>AR02360200</v>
      </c>
      <c r="J45" s="492">
        <f>LEN(H45)</f>
        <v>11</v>
      </c>
    </row>
    <row r="46" spans="1:10" ht="15" customHeight="1" x14ac:dyDescent="0.35">
      <c r="A46" s="489" t="s">
        <v>766</v>
      </c>
      <c r="B46" s="230" t="s">
        <v>770</v>
      </c>
      <c r="C46" s="312" t="s">
        <v>103</v>
      </c>
      <c r="D46" s="511" t="s">
        <v>784</v>
      </c>
      <c r="E46" s="524">
        <v>40</v>
      </c>
      <c r="F46" s="214" t="s">
        <v>825</v>
      </c>
      <c r="G46" s="509"/>
      <c r="H46" s="410"/>
      <c r="I46" s="236"/>
    </row>
    <row r="47" spans="1:10" ht="15" customHeight="1" x14ac:dyDescent="0.35">
      <c r="A47" s="489" t="s">
        <v>766</v>
      </c>
      <c r="B47" s="230" t="s">
        <v>770</v>
      </c>
      <c r="C47" s="312" t="s">
        <v>103</v>
      </c>
      <c r="D47" s="511" t="s">
        <v>784</v>
      </c>
      <c r="E47" s="270">
        <v>41</v>
      </c>
      <c r="F47" s="111" t="s">
        <v>826</v>
      </c>
      <c r="G47" s="490" t="s">
        <v>82</v>
      </c>
      <c r="H47" s="399" t="s">
        <v>827</v>
      </c>
      <c r="I47" s="174" t="str">
        <f>$A$4&amp;C47&amp;E47&amp;G47&amp;"00"</f>
        <v>AR02410100</v>
      </c>
      <c r="J47" s="94">
        <f>LEN(H47)</f>
        <v>23</v>
      </c>
    </row>
    <row r="48" spans="1:10" ht="15" customHeight="1" x14ac:dyDescent="0.35">
      <c r="A48" s="489" t="s">
        <v>766</v>
      </c>
      <c r="B48" s="230" t="s">
        <v>770</v>
      </c>
      <c r="C48" s="312" t="s">
        <v>103</v>
      </c>
      <c r="D48" s="511" t="s">
        <v>784</v>
      </c>
      <c r="E48" s="179">
        <v>42</v>
      </c>
      <c r="F48" s="170" t="s">
        <v>828</v>
      </c>
      <c r="G48" s="490" t="s">
        <v>82</v>
      </c>
      <c r="H48" s="399" t="s">
        <v>829</v>
      </c>
      <c r="I48" s="174" t="str">
        <f t="shared" ref="I48:I53" si="6">$A$4&amp;C48&amp;E48&amp;G48&amp;"00"</f>
        <v>AR02420100</v>
      </c>
      <c r="J48" s="94">
        <f t="shared" ref="J48:J53" si="7">LEN(H48)</f>
        <v>25</v>
      </c>
    </row>
    <row r="49" spans="1:10" ht="15" customHeight="1" x14ac:dyDescent="0.35">
      <c r="A49" s="489" t="s">
        <v>766</v>
      </c>
      <c r="B49" s="230" t="s">
        <v>770</v>
      </c>
      <c r="C49" s="312" t="s">
        <v>103</v>
      </c>
      <c r="D49" s="511" t="s">
        <v>784</v>
      </c>
      <c r="E49" s="215">
        <v>42</v>
      </c>
      <c r="F49" s="191"/>
      <c r="G49" s="490" t="s">
        <v>103</v>
      </c>
      <c r="H49" s="399" t="s">
        <v>830</v>
      </c>
      <c r="I49" s="174" t="str">
        <f t="shared" si="6"/>
        <v>AR02420200</v>
      </c>
      <c r="J49" s="94">
        <f t="shared" si="7"/>
        <v>23</v>
      </c>
    </row>
    <row r="50" spans="1:10" ht="15" customHeight="1" x14ac:dyDescent="0.35">
      <c r="A50" s="489" t="s">
        <v>766</v>
      </c>
      <c r="B50" s="230" t="s">
        <v>770</v>
      </c>
      <c r="C50" s="312" t="s">
        <v>103</v>
      </c>
      <c r="D50" s="511" t="s">
        <v>784</v>
      </c>
      <c r="E50" s="215">
        <v>42</v>
      </c>
      <c r="F50" s="191"/>
      <c r="G50" s="490" t="s">
        <v>105</v>
      </c>
      <c r="H50" s="399" t="s">
        <v>831</v>
      </c>
      <c r="I50" s="174" t="str">
        <f t="shared" si="6"/>
        <v>AR02420300</v>
      </c>
      <c r="J50" s="94">
        <f t="shared" si="7"/>
        <v>14</v>
      </c>
    </row>
    <row r="51" spans="1:10" ht="15" customHeight="1" x14ac:dyDescent="0.35">
      <c r="A51" s="489" t="s">
        <v>766</v>
      </c>
      <c r="B51" s="230" t="s">
        <v>770</v>
      </c>
      <c r="C51" s="312" t="s">
        <v>103</v>
      </c>
      <c r="D51" s="511" t="s">
        <v>784</v>
      </c>
      <c r="E51" s="218">
        <v>42</v>
      </c>
      <c r="F51" s="189"/>
      <c r="G51" s="490" t="s">
        <v>107</v>
      </c>
      <c r="H51" s="399" t="s">
        <v>832</v>
      </c>
      <c r="I51" s="174" t="str">
        <f t="shared" si="6"/>
        <v>AR02420400</v>
      </c>
      <c r="J51" s="94">
        <f t="shared" si="7"/>
        <v>15</v>
      </c>
    </row>
    <row r="52" spans="1:10" ht="15" customHeight="1" x14ac:dyDescent="0.35">
      <c r="A52" s="489" t="s">
        <v>766</v>
      </c>
      <c r="B52" s="230" t="s">
        <v>770</v>
      </c>
      <c r="C52" s="312" t="s">
        <v>103</v>
      </c>
      <c r="D52" s="511" t="s">
        <v>784</v>
      </c>
      <c r="E52" s="270">
        <v>43</v>
      </c>
      <c r="F52" s="111" t="s">
        <v>833</v>
      </c>
      <c r="G52" s="490" t="s">
        <v>82</v>
      </c>
      <c r="H52" s="111" t="s">
        <v>833</v>
      </c>
      <c r="I52" s="174" t="str">
        <f t="shared" si="6"/>
        <v>AR02430100</v>
      </c>
      <c r="J52" s="94">
        <f t="shared" si="7"/>
        <v>26</v>
      </c>
    </row>
    <row r="53" spans="1:10" ht="15" customHeight="1" x14ac:dyDescent="0.35">
      <c r="A53" s="489" t="s">
        <v>766</v>
      </c>
      <c r="B53" s="230" t="s">
        <v>770</v>
      </c>
      <c r="C53" s="312" t="s">
        <v>103</v>
      </c>
      <c r="D53" s="511" t="s">
        <v>784</v>
      </c>
      <c r="E53" s="179">
        <v>44</v>
      </c>
      <c r="F53" s="170" t="s">
        <v>834</v>
      </c>
      <c r="G53" s="490" t="s">
        <v>82</v>
      </c>
      <c r="H53" s="399" t="s">
        <v>835</v>
      </c>
      <c r="I53" s="174" t="str">
        <f t="shared" si="6"/>
        <v>AR02440100</v>
      </c>
      <c r="J53" s="94">
        <f t="shared" si="7"/>
        <v>27</v>
      </c>
    </row>
    <row r="54" spans="1:10" ht="15" customHeight="1" x14ac:dyDescent="0.35">
      <c r="A54" s="489" t="s">
        <v>766</v>
      </c>
      <c r="B54" s="230" t="s">
        <v>770</v>
      </c>
      <c r="C54" s="312" t="s">
        <v>103</v>
      </c>
      <c r="D54" s="511" t="s">
        <v>784</v>
      </c>
      <c r="E54" s="215">
        <v>44</v>
      </c>
      <c r="F54" s="191"/>
      <c r="G54" s="490" t="s">
        <v>103</v>
      </c>
      <c r="H54" s="399" t="s">
        <v>836</v>
      </c>
      <c r="I54" s="174" t="str">
        <f>$A$4&amp;C54&amp;E54&amp;G54&amp;"00"</f>
        <v>AR02440200</v>
      </c>
      <c r="J54" s="94">
        <f>LEN(H54)</f>
        <v>24</v>
      </c>
    </row>
    <row r="55" spans="1:10" ht="15" customHeight="1" x14ac:dyDescent="0.35">
      <c r="A55" s="489" t="s">
        <v>766</v>
      </c>
      <c r="B55" s="230" t="s">
        <v>770</v>
      </c>
      <c r="C55" s="312" t="s">
        <v>103</v>
      </c>
      <c r="D55" s="511" t="s">
        <v>784</v>
      </c>
      <c r="E55" s="215">
        <v>44</v>
      </c>
      <c r="F55" s="191"/>
      <c r="G55" s="490" t="s">
        <v>105</v>
      </c>
      <c r="H55" s="111" t="s">
        <v>837</v>
      </c>
      <c r="I55" s="174" t="str">
        <f>$A$4&amp;C55&amp;E55&amp;G55&amp;"00"</f>
        <v>AR02440300</v>
      </c>
      <c r="J55" s="94">
        <f>LEN(H55)</f>
        <v>24</v>
      </c>
    </row>
    <row r="56" spans="1:10" ht="15" customHeight="1" x14ac:dyDescent="0.35">
      <c r="A56" s="489" t="s">
        <v>766</v>
      </c>
      <c r="B56" s="230" t="s">
        <v>770</v>
      </c>
      <c r="C56" s="312" t="s">
        <v>103</v>
      </c>
      <c r="D56" s="511" t="s">
        <v>784</v>
      </c>
      <c r="E56" s="218">
        <v>44</v>
      </c>
      <c r="F56" s="189"/>
      <c r="G56" s="490" t="s">
        <v>107</v>
      </c>
      <c r="H56" s="399" t="s">
        <v>838</v>
      </c>
      <c r="I56" s="174" t="str">
        <f>$A$4&amp;C56&amp;E56&amp;G56&amp;"00"</f>
        <v>AR02440400</v>
      </c>
      <c r="J56" s="94">
        <f>LEN(H56)</f>
        <v>20</v>
      </c>
    </row>
    <row r="57" spans="1:10" ht="15" customHeight="1" x14ac:dyDescent="0.35">
      <c r="A57" s="489" t="s">
        <v>766</v>
      </c>
      <c r="B57" s="230" t="s">
        <v>770</v>
      </c>
      <c r="C57" s="312" t="s">
        <v>103</v>
      </c>
      <c r="D57" s="511" t="s">
        <v>784</v>
      </c>
      <c r="E57" s="524">
        <v>50</v>
      </c>
      <c r="F57" s="214" t="s">
        <v>839</v>
      </c>
      <c r="G57" s="509"/>
      <c r="H57" s="410"/>
      <c r="I57" s="236"/>
    </row>
    <row r="58" spans="1:10" ht="15" customHeight="1" x14ac:dyDescent="0.35">
      <c r="A58" s="489" t="s">
        <v>766</v>
      </c>
      <c r="B58" s="230" t="s">
        <v>770</v>
      </c>
      <c r="C58" s="312" t="s">
        <v>103</v>
      </c>
      <c r="D58" s="511" t="s">
        <v>784</v>
      </c>
      <c r="E58" s="179">
        <v>51</v>
      </c>
      <c r="F58" s="126" t="s">
        <v>840</v>
      </c>
      <c r="G58" s="490" t="s">
        <v>82</v>
      </c>
      <c r="H58" s="399" t="s">
        <v>841</v>
      </c>
      <c r="I58" s="174" t="str">
        <f t="shared" ref="I58:I117" si="8">$A$4&amp;C58&amp;E58&amp;G58&amp;"00"</f>
        <v>AR02510100</v>
      </c>
      <c r="J58" s="94">
        <f t="shared" ref="J58:J67" si="9">LEN(H58)</f>
        <v>27</v>
      </c>
    </row>
    <row r="59" spans="1:10" ht="15" customHeight="1" x14ac:dyDescent="0.35">
      <c r="A59" s="489" t="s">
        <v>766</v>
      </c>
      <c r="B59" s="230" t="s">
        <v>770</v>
      </c>
      <c r="C59" s="312" t="s">
        <v>103</v>
      </c>
      <c r="D59" s="511" t="s">
        <v>784</v>
      </c>
      <c r="E59" s="215">
        <v>51</v>
      </c>
      <c r="F59" s="109" t="s">
        <v>840</v>
      </c>
      <c r="G59" s="490" t="s">
        <v>103</v>
      </c>
      <c r="H59" s="399" t="s">
        <v>842</v>
      </c>
      <c r="I59" s="174" t="str">
        <f t="shared" si="8"/>
        <v>AR02510200</v>
      </c>
      <c r="J59" s="94">
        <f t="shared" si="9"/>
        <v>33</v>
      </c>
    </row>
    <row r="60" spans="1:10" ht="15" customHeight="1" x14ac:dyDescent="0.35">
      <c r="A60" s="489" t="s">
        <v>766</v>
      </c>
      <c r="B60" s="230" t="s">
        <v>770</v>
      </c>
      <c r="C60" s="312" t="s">
        <v>103</v>
      </c>
      <c r="D60" s="511" t="s">
        <v>784</v>
      </c>
      <c r="E60" s="218">
        <v>51</v>
      </c>
      <c r="F60" s="525" t="s">
        <v>840</v>
      </c>
      <c r="G60" s="490" t="s">
        <v>105</v>
      </c>
      <c r="H60" s="399" t="s">
        <v>843</v>
      </c>
      <c r="I60" s="174" t="str">
        <f t="shared" si="8"/>
        <v>AR02510300</v>
      </c>
      <c r="J60" s="94">
        <f t="shared" si="9"/>
        <v>35</v>
      </c>
    </row>
    <row r="61" spans="1:10" ht="15" customHeight="1" x14ac:dyDescent="0.35">
      <c r="A61" s="489" t="s">
        <v>766</v>
      </c>
      <c r="B61" s="230" t="s">
        <v>770</v>
      </c>
      <c r="C61" s="312" t="s">
        <v>103</v>
      </c>
      <c r="D61" s="511" t="s">
        <v>784</v>
      </c>
      <c r="E61" s="179">
        <v>52</v>
      </c>
      <c r="F61" s="170" t="s">
        <v>844</v>
      </c>
      <c r="G61" s="490" t="s">
        <v>82</v>
      </c>
      <c r="H61" s="111" t="s">
        <v>845</v>
      </c>
      <c r="I61" s="174" t="str">
        <f t="shared" si="8"/>
        <v>AR02520100</v>
      </c>
      <c r="J61" s="94">
        <f t="shared" si="9"/>
        <v>28</v>
      </c>
    </row>
    <row r="62" spans="1:10" ht="15" customHeight="1" x14ac:dyDescent="0.35">
      <c r="A62" s="489" t="s">
        <v>766</v>
      </c>
      <c r="B62" s="230" t="s">
        <v>770</v>
      </c>
      <c r="C62" s="312" t="s">
        <v>103</v>
      </c>
      <c r="D62" s="511" t="s">
        <v>784</v>
      </c>
      <c r="E62" s="218">
        <v>52</v>
      </c>
      <c r="F62" s="189"/>
      <c r="G62" s="490" t="s">
        <v>103</v>
      </c>
      <c r="H62" s="111" t="s">
        <v>846</v>
      </c>
      <c r="I62" s="174" t="str">
        <f t="shared" si="8"/>
        <v>AR02520200</v>
      </c>
      <c r="J62" s="94">
        <f t="shared" si="9"/>
        <v>41</v>
      </c>
    </row>
    <row r="63" spans="1:10" ht="15" customHeight="1" x14ac:dyDescent="0.35">
      <c r="A63" s="489" t="s">
        <v>766</v>
      </c>
      <c r="B63" s="230" t="s">
        <v>770</v>
      </c>
      <c r="C63" s="312" t="s">
        <v>103</v>
      </c>
      <c r="D63" s="511" t="s">
        <v>784</v>
      </c>
      <c r="E63" s="270">
        <v>53</v>
      </c>
      <c r="F63" s="237" t="s">
        <v>847</v>
      </c>
      <c r="G63" s="490" t="s">
        <v>82</v>
      </c>
      <c r="H63" s="237" t="s">
        <v>847</v>
      </c>
      <c r="I63" s="174" t="str">
        <f t="shared" si="8"/>
        <v>AR02530100</v>
      </c>
      <c r="J63" s="94">
        <f t="shared" si="9"/>
        <v>15</v>
      </c>
    </row>
    <row r="64" spans="1:10" ht="15" customHeight="1" x14ac:dyDescent="0.35">
      <c r="A64" s="489" t="s">
        <v>766</v>
      </c>
      <c r="B64" s="230" t="s">
        <v>770</v>
      </c>
      <c r="C64" s="312" t="s">
        <v>103</v>
      </c>
      <c r="D64" s="511" t="s">
        <v>784</v>
      </c>
      <c r="E64" s="179">
        <v>54</v>
      </c>
      <c r="F64" s="170" t="s">
        <v>848</v>
      </c>
      <c r="G64" s="490" t="s">
        <v>82</v>
      </c>
      <c r="H64" s="111" t="s">
        <v>849</v>
      </c>
      <c r="I64" s="174" t="str">
        <f t="shared" si="8"/>
        <v>AR02540100</v>
      </c>
      <c r="J64" s="94">
        <f t="shared" si="9"/>
        <v>25</v>
      </c>
    </row>
    <row r="65" spans="1:10" ht="15" customHeight="1" x14ac:dyDescent="0.35">
      <c r="A65" s="489"/>
      <c r="B65" s="230"/>
      <c r="C65" s="312" t="s">
        <v>103</v>
      </c>
      <c r="D65" s="511"/>
      <c r="E65" s="215">
        <v>54</v>
      </c>
      <c r="F65" s="191"/>
      <c r="G65" s="490" t="s">
        <v>103</v>
      </c>
      <c r="H65" s="111" t="s">
        <v>850</v>
      </c>
      <c r="I65" s="210" t="str">
        <f t="shared" si="8"/>
        <v>AR02540200</v>
      </c>
      <c r="J65" s="94">
        <f t="shared" si="9"/>
        <v>38</v>
      </c>
    </row>
    <row r="66" spans="1:10" ht="15" customHeight="1" x14ac:dyDescent="0.35">
      <c r="A66" s="489"/>
      <c r="B66" s="230"/>
      <c r="C66" s="312" t="s">
        <v>103</v>
      </c>
      <c r="D66" s="511"/>
      <c r="E66" s="215">
        <v>54</v>
      </c>
      <c r="F66" s="191"/>
      <c r="G66" s="490" t="s">
        <v>105</v>
      </c>
      <c r="H66" s="111" t="s">
        <v>851</v>
      </c>
      <c r="I66" s="210" t="str">
        <f t="shared" si="8"/>
        <v>AR02540300</v>
      </c>
    </row>
    <row r="67" spans="1:10" ht="15" customHeight="1" thickBot="1" x14ac:dyDescent="0.4">
      <c r="A67" s="489" t="s">
        <v>766</v>
      </c>
      <c r="B67" s="230" t="s">
        <v>770</v>
      </c>
      <c r="C67" s="312" t="s">
        <v>103</v>
      </c>
      <c r="D67" s="511" t="s">
        <v>784</v>
      </c>
      <c r="E67" s="223">
        <v>54</v>
      </c>
      <c r="F67" s="240"/>
      <c r="G67" s="490" t="s">
        <v>107</v>
      </c>
      <c r="H67" s="399" t="s">
        <v>852</v>
      </c>
      <c r="I67" s="209" t="str">
        <f t="shared" si="8"/>
        <v>AR02540400</v>
      </c>
      <c r="J67" s="492">
        <f t="shared" si="9"/>
        <v>31</v>
      </c>
    </row>
    <row r="68" spans="1:10" s="89" customFormat="1" ht="4.5" customHeight="1" thickBot="1" x14ac:dyDescent="0.4">
      <c r="A68" s="498" t="s">
        <v>766</v>
      </c>
      <c r="B68" s="499" t="s">
        <v>770</v>
      </c>
      <c r="C68" s="500"/>
      <c r="D68" s="501"/>
      <c r="E68" s="502"/>
      <c r="F68" s="501"/>
      <c r="G68" s="502"/>
      <c r="H68" s="503"/>
      <c r="I68" s="504"/>
      <c r="J68" s="505"/>
    </row>
    <row r="69" spans="1:10" ht="14.5" x14ac:dyDescent="0.35">
      <c r="A69" s="489" t="s">
        <v>766</v>
      </c>
      <c r="B69" s="230" t="s">
        <v>770</v>
      </c>
      <c r="C69" s="291" t="s">
        <v>105</v>
      </c>
      <c r="D69" s="388" t="s">
        <v>502</v>
      </c>
      <c r="E69" s="145">
        <v>10</v>
      </c>
      <c r="F69" s="196" t="s">
        <v>502</v>
      </c>
      <c r="G69" s="526" t="s">
        <v>82</v>
      </c>
      <c r="H69" s="527" t="s">
        <v>853</v>
      </c>
      <c r="I69" s="528" t="str">
        <f t="shared" si="8"/>
        <v>AR03100100</v>
      </c>
      <c r="J69" s="515">
        <f t="shared" ref="J69:J117" si="10">LEN(H69)</f>
        <v>11</v>
      </c>
    </row>
    <row r="70" spans="1:10" ht="14.5" x14ac:dyDescent="0.35">
      <c r="A70" s="489" t="s">
        <v>766</v>
      </c>
      <c r="B70" s="230" t="s">
        <v>770</v>
      </c>
      <c r="C70" s="312" t="s">
        <v>105</v>
      </c>
      <c r="D70" s="268" t="s">
        <v>502</v>
      </c>
      <c r="E70" s="147">
        <v>10</v>
      </c>
      <c r="F70" s="191"/>
      <c r="G70" s="512" t="s">
        <v>103</v>
      </c>
      <c r="H70" s="513" t="s">
        <v>854</v>
      </c>
      <c r="I70" s="514" t="str">
        <f t="shared" si="8"/>
        <v>AR03100200</v>
      </c>
      <c r="J70" s="515">
        <f t="shared" si="10"/>
        <v>9</v>
      </c>
    </row>
    <row r="71" spans="1:10" ht="14.5" x14ac:dyDescent="0.35">
      <c r="A71" s="489" t="s">
        <v>766</v>
      </c>
      <c r="B71" s="230" t="s">
        <v>770</v>
      </c>
      <c r="C71" s="312" t="s">
        <v>105</v>
      </c>
      <c r="D71" s="268" t="s">
        <v>502</v>
      </c>
      <c r="E71" s="147">
        <v>10</v>
      </c>
      <c r="F71" s="191"/>
      <c r="G71" s="512" t="s">
        <v>105</v>
      </c>
      <c r="H71" s="513" t="s">
        <v>855</v>
      </c>
      <c r="I71" s="514" t="str">
        <f t="shared" si="8"/>
        <v>AR03100300</v>
      </c>
      <c r="J71" s="515">
        <f t="shared" si="10"/>
        <v>10</v>
      </c>
    </row>
    <row r="72" spans="1:10" ht="15" thickBot="1" x14ac:dyDescent="0.4">
      <c r="A72" s="489" t="s">
        <v>766</v>
      </c>
      <c r="B72" s="230" t="s">
        <v>770</v>
      </c>
      <c r="C72" s="326" t="s">
        <v>105</v>
      </c>
      <c r="D72" s="403" t="s">
        <v>502</v>
      </c>
      <c r="E72" s="155">
        <v>10</v>
      </c>
      <c r="F72" s="240"/>
      <c r="G72" s="529" t="s">
        <v>107</v>
      </c>
      <c r="H72" s="521" t="s">
        <v>521</v>
      </c>
      <c r="I72" s="522" t="str">
        <f t="shared" si="8"/>
        <v>AR03100400</v>
      </c>
      <c r="J72" s="515">
        <f t="shared" si="10"/>
        <v>19</v>
      </c>
    </row>
    <row r="73" spans="1:10" s="89" customFormat="1" ht="4.5" customHeight="1" thickBot="1" x14ac:dyDescent="0.4">
      <c r="A73" s="498" t="s">
        <v>766</v>
      </c>
      <c r="B73" s="499" t="s">
        <v>770</v>
      </c>
      <c r="C73" s="500"/>
      <c r="D73" s="501"/>
      <c r="E73" s="502"/>
      <c r="F73" s="501"/>
      <c r="G73" s="502"/>
      <c r="H73" s="503"/>
      <c r="I73" s="504" t="str">
        <f t="shared" si="8"/>
        <v>AR00</v>
      </c>
      <c r="J73" s="505"/>
    </row>
    <row r="74" spans="1:10" ht="15" customHeight="1" x14ac:dyDescent="0.35">
      <c r="A74" s="489" t="s">
        <v>766</v>
      </c>
      <c r="B74" s="230" t="s">
        <v>770</v>
      </c>
      <c r="C74" s="530" t="s">
        <v>107</v>
      </c>
      <c r="D74" s="531" t="s">
        <v>856</v>
      </c>
      <c r="E74" s="532">
        <v>10</v>
      </c>
      <c r="F74" s="493" t="s">
        <v>857</v>
      </c>
      <c r="G74" s="526" t="s">
        <v>82</v>
      </c>
      <c r="H74" s="527" t="s">
        <v>858</v>
      </c>
      <c r="I74" s="528" t="str">
        <f t="shared" si="8"/>
        <v>AR04100100</v>
      </c>
      <c r="J74" s="510">
        <f t="shared" si="10"/>
        <v>36</v>
      </c>
    </row>
    <row r="75" spans="1:10" ht="15" customHeight="1" x14ac:dyDescent="0.35">
      <c r="A75" s="489" t="s">
        <v>766</v>
      </c>
      <c r="B75" s="230" t="s">
        <v>770</v>
      </c>
      <c r="C75" s="533" t="s">
        <v>107</v>
      </c>
      <c r="D75" s="534" t="s">
        <v>856</v>
      </c>
      <c r="E75" s="215">
        <v>10</v>
      </c>
      <c r="F75" s="109" t="s">
        <v>857</v>
      </c>
      <c r="G75" s="512" t="s">
        <v>103</v>
      </c>
      <c r="H75" s="513" t="s">
        <v>859</v>
      </c>
      <c r="I75" s="514" t="str">
        <f t="shared" si="8"/>
        <v>AR04100200</v>
      </c>
      <c r="J75" s="94">
        <f t="shared" si="10"/>
        <v>35</v>
      </c>
    </row>
    <row r="76" spans="1:10" ht="15" customHeight="1" x14ac:dyDescent="0.35">
      <c r="A76" s="489" t="s">
        <v>766</v>
      </c>
      <c r="B76" s="230" t="s">
        <v>770</v>
      </c>
      <c r="C76" s="533" t="s">
        <v>107</v>
      </c>
      <c r="D76" s="534" t="s">
        <v>856</v>
      </c>
      <c r="E76" s="215">
        <v>10</v>
      </c>
      <c r="F76" s="109" t="s">
        <v>857</v>
      </c>
      <c r="G76" s="512" t="s">
        <v>105</v>
      </c>
      <c r="H76" s="513" t="s">
        <v>860</v>
      </c>
      <c r="I76" s="514" t="str">
        <f t="shared" si="8"/>
        <v>AR04100300</v>
      </c>
      <c r="J76" s="94">
        <f t="shared" si="10"/>
        <v>39</v>
      </c>
    </row>
    <row r="77" spans="1:10" ht="15" customHeight="1" x14ac:dyDescent="0.35">
      <c r="A77" s="489" t="s">
        <v>766</v>
      </c>
      <c r="B77" s="230" t="s">
        <v>770</v>
      </c>
      <c r="C77" s="533" t="s">
        <v>107</v>
      </c>
      <c r="D77" s="534" t="s">
        <v>856</v>
      </c>
      <c r="E77" s="216">
        <v>10</v>
      </c>
      <c r="F77" s="535" t="s">
        <v>857</v>
      </c>
      <c r="G77" s="529" t="s">
        <v>107</v>
      </c>
      <c r="H77" s="521" t="s">
        <v>861</v>
      </c>
      <c r="I77" s="522" t="str">
        <f t="shared" si="8"/>
        <v>AR04100400</v>
      </c>
      <c r="J77" s="492">
        <f t="shared" si="10"/>
        <v>38</v>
      </c>
    </row>
    <row r="78" spans="1:10" ht="15" customHeight="1" x14ac:dyDescent="0.35">
      <c r="A78" s="489" t="s">
        <v>766</v>
      </c>
      <c r="B78" s="230" t="s">
        <v>770</v>
      </c>
      <c r="C78" s="533" t="s">
        <v>107</v>
      </c>
      <c r="D78" s="534" t="s">
        <v>856</v>
      </c>
      <c r="E78" s="179">
        <v>20</v>
      </c>
      <c r="F78" s="126" t="s">
        <v>862</v>
      </c>
      <c r="G78" s="512" t="s">
        <v>82</v>
      </c>
      <c r="H78" s="513" t="s">
        <v>863</v>
      </c>
      <c r="I78" s="514" t="str">
        <f t="shared" si="8"/>
        <v>AR04200100</v>
      </c>
      <c r="J78" s="515">
        <f t="shared" si="10"/>
        <v>20</v>
      </c>
    </row>
    <row r="79" spans="1:10" ht="15" customHeight="1" x14ac:dyDescent="0.35">
      <c r="A79" s="489"/>
      <c r="B79" s="230"/>
      <c r="C79" s="533" t="s">
        <v>107</v>
      </c>
      <c r="D79" s="534"/>
      <c r="E79" s="215">
        <v>20</v>
      </c>
      <c r="F79" s="102"/>
      <c r="G79" s="520" t="s">
        <v>103</v>
      </c>
      <c r="H79" s="521" t="s">
        <v>864</v>
      </c>
      <c r="I79" s="522" t="str">
        <f t="shared" si="8"/>
        <v>AR04200200</v>
      </c>
      <c r="J79" s="515"/>
    </row>
    <row r="80" spans="1:10" ht="15" customHeight="1" x14ac:dyDescent="0.35">
      <c r="A80" s="489" t="s">
        <v>766</v>
      </c>
      <c r="B80" s="230" t="s">
        <v>770</v>
      </c>
      <c r="C80" s="533" t="s">
        <v>107</v>
      </c>
      <c r="D80" s="534" t="s">
        <v>856</v>
      </c>
      <c r="E80" s="450">
        <v>30</v>
      </c>
      <c r="F80" s="536" t="s">
        <v>865</v>
      </c>
      <c r="G80" s="512" t="s">
        <v>82</v>
      </c>
      <c r="H80" s="513" t="s">
        <v>866</v>
      </c>
      <c r="I80" s="537" t="str">
        <f t="shared" si="8"/>
        <v>AR04300100</v>
      </c>
      <c r="J80" s="492">
        <f t="shared" si="10"/>
        <v>19</v>
      </c>
    </row>
    <row r="81" spans="1:10" ht="15" customHeight="1" x14ac:dyDescent="0.35">
      <c r="A81" s="489"/>
      <c r="B81" s="230"/>
      <c r="C81" s="538" t="s">
        <v>107</v>
      </c>
      <c r="D81" s="534"/>
      <c r="E81" s="539">
        <v>30</v>
      </c>
      <c r="F81" s="540"/>
      <c r="G81" s="520" t="s">
        <v>103</v>
      </c>
      <c r="H81" s="521" t="s">
        <v>867</v>
      </c>
      <c r="I81" s="537" t="str">
        <f t="shared" si="8"/>
        <v>AR04300200</v>
      </c>
      <c r="J81" s="492">
        <f t="shared" si="10"/>
        <v>26</v>
      </c>
    </row>
    <row r="82" spans="1:10" ht="15" customHeight="1" x14ac:dyDescent="0.35">
      <c r="A82" s="489" t="s">
        <v>766</v>
      </c>
      <c r="B82" s="230" t="s">
        <v>770</v>
      </c>
      <c r="C82" s="533" t="s">
        <v>107</v>
      </c>
      <c r="D82" s="534" t="s">
        <v>856</v>
      </c>
      <c r="E82" s="541">
        <v>40</v>
      </c>
      <c r="F82" s="542" t="s">
        <v>868</v>
      </c>
      <c r="G82" s="543" t="s">
        <v>82</v>
      </c>
      <c r="H82" s="544" t="s">
        <v>869</v>
      </c>
      <c r="I82" s="537" t="str">
        <f t="shared" si="8"/>
        <v>AR04400100</v>
      </c>
      <c r="J82" s="492">
        <f t="shared" si="10"/>
        <v>39</v>
      </c>
    </row>
    <row r="83" spans="1:10" ht="15" customHeight="1" x14ac:dyDescent="0.35">
      <c r="A83" s="489" t="s">
        <v>766</v>
      </c>
      <c r="B83" s="230" t="s">
        <v>770</v>
      </c>
      <c r="C83" s="533" t="s">
        <v>107</v>
      </c>
      <c r="D83" s="534" t="s">
        <v>856</v>
      </c>
      <c r="E83" s="545">
        <v>50</v>
      </c>
      <c r="F83" s="546" t="s">
        <v>870</v>
      </c>
      <c r="G83" s="547"/>
      <c r="H83" s="548"/>
      <c r="I83" s="549"/>
      <c r="J83" s="94">
        <f t="shared" si="10"/>
        <v>0</v>
      </c>
    </row>
    <row r="84" spans="1:10" ht="15" customHeight="1" x14ac:dyDescent="0.35">
      <c r="A84" s="489" t="s">
        <v>766</v>
      </c>
      <c r="B84" s="230" t="s">
        <v>770</v>
      </c>
      <c r="C84" s="533" t="s">
        <v>107</v>
      </c>
      <c r="D84" s="534" t="s">
        <v>856</v>
      </c>
      <c r="E84" s="550">
        <v>51</v>
      </c>
      <c r="F84" s="551" t="s">
        <v>871</v>
      </c>
      <c r="G84" s="547" t="s">
        <v>82</v>
      </c>
      <c r="H84" s="513" t="s">
        <v>871</v>
      </c>
      <c r="I84" s="552" t="str">
        <f t="shared" si="8"/>
        <v>AR04510100</v>
      </c>
      <c r="J84" s="94">
        <f t="shared" si="10"/>
        <v>26</v>
      </c>
    </row>
    <row r="85" spans="1:10" ht="15" customHeight="1" x14ac:dyDescent="0.35">
      <c r="A85" s="489" t="s">
        <v>766</v>
      </c>
      <c r="B85" s="230" t="s">
        <v>770</v>
      </c>
      <c r="C85" s="533" t="s">
        <v>107</v>
      </c>
      <c r="D85" s="534" t="s">
        <v>856</v>
      </c>
      <c r="E85" s="553">
        <v>51</v>
      </c>
      <c r="F85" s="554"/>
      <c r="G85" s="512" t="s">
        <v>103</v>
      </c>
      <c r="H85" s="513" t="s">
        <v>872</v>
      </c>
      <c r="I85" s="552" t="str">
        <f t="shared" si="8"/>
        <v>AR04510200</v>
      </c>
      <c r="J85" s="94">
        <f t="shared" si="10"/>
        <v>28</v>
      </c>
    </row>
    <row r="86" spans="1:10" ht="15" customHeight="1" x14ac:dyDescent="0.35">
      <c r="A86" s="489" t="s">
        <v>766</v>
      </c>
      <c r="B86" s="230" t="s">
        <v>770</v>
      </c>
      <c r="C86" s="533" t="s">
        <v>107</v>
      </c>
      <c r="D86" s="534" t="s">
        <v>856</v>
      </c>
      <c r="E86" s="215">
        <v>51</v>
      </c>
      <c r="F86" s="109" t="s">
        <v>873</v>
      </c>
      <c r="G86" s="512" t="s">
        <v>105</v>
      </c>
      <c r="H86" s="513" t="s">
        <v>874</v>
      </c>
      <c r="I86" s="552" t="str">
        <f t="shared" si="8"/>
        <v>AR04510300</v>
      </c>
      <c r="J86" s="94">
        <f t="shared" si="10"/>
        <v>17</v>
      </c>
    </row>
    <row r="87" spans="1:10" ht="15" customHeight="1" x14ac:dyDescent="0.35">
      <c r="A87" s="489" t="s">
        <v>766</v>
      </c>
      <c r="B87" s="230" t="s">
        <v>770</v>
      </c>
      <c r="C87" s="533" t="s">
        <v>107</v>
      </c>
      <c r="D87" s="534" t="s">
        <v>856</v>
      </c>
      <c r="E87" s="215">
        <v>51</v>
      </c>
      <c r="F87" s="109" t="s">
        <v>873</v>
      </c>
      <c r="G87" s="512" t="s">
        <v>107</v>
      </c>
      <c r="H87" s="513" t="s">
        <v>875</v>
      </c>
      <c r="I87" s="552" t="str">
        <f t="shared" si="8"/>
        <v>AR04510400</v>
      </c>
      <c r="J87" s="94">
        <f t="shared" si="10"/>
        <v>17</v>
      </c>
    </row>
    <row r="88" spans="1:10" ht="15" customHeight="1" x14ac:dyDescent="0.35">
      <c r="A88" s="489" t="s">
        <v>766</v>
      </c>
      <c r="B88" s="230" t="s">
        <v>770</v>
      </c>
      <c r="C88" s="533" t="s">
        <v>107</v>
      </c>
      <c r="D88" s="534" t="s">
        <v>856</v>
      </c>
      <c r="E88" s="215">
        <v>51</v>
      </c>
      <c r="F88" s="109" t="s">
        <v>873</v>
      </c>
      <c r="G88" s="547" t="s">
        <v>109</v>
      </c>
      <c r="H88" s="513" t="s">
        <v>876</v>
      </c>
      <c r="I88" s="552" t="str">
        <f t="shared" si="8"/>
        <v>AR04510500</v>
      </c>
      <c r="J88" s="94">
        <f t="shared" si="10"/>
        <v>19</v>
      </c>
    </row>
    <row r="89" spans="1:10" ht="15" customHeight="1" x14ac:dyDescent="0.35">
      <c r="A89" s="489" t="s">
        <v>766</v>
      </c>
      <c r="B89" s="230" t="s">
        <v>770</v>
      </c>
      <c r="C89" s="533" t="s">
        <v>107</v>
      </c>
      <c r="D89" s="534" t="s">
        <v>856</v>
      </c>
      <c r="E89" s="215">
        <v>51</v>
      </c>
      <c r="F89" s="109" t="s">
        <v>873</v>
      </c>
      <c r="G89" s="512" t="s">
        <v>179</v>
      </c>
      <c r="H89" s="513" t="s">
        <v>877</v>
      </c>
      <c r="I89" s="552" t="str">
        <f t="shared" si="8"/>
        <v>AR04510600</v>
      </c>
      <c r="J89" s="94">
        <f t="shared" si="10"/>
        <v>20</v>
      </c>
    </row>
    <row r="90" spans="1:10" ht="15" customHeight="1" x14ac:dyDescent="0.35">
      <c r="A90" s="489" t="s">
        <v>766</v>
      </c>
      <c r="B90" s="230" t="s">
        <v>770</v>
      </c>
      <c r="C90" s="533" t="s">
        <v>107</v>
      </c>
      <c r="D90" s="534" t="s">
        <v>856</v>
      </c>
      <c r="E90" s="555">
        <v>52</v>
      </c>
      <c r="F90" s="556" t="s">
        <v>878</v>
      </c>
      <c r="G90" s="557" t="s">
        <v>82</v>
      </c>
      <c r="H90" s="558" t="s">
        <v>879</v>
      </c>
      <c r="I90" s="559" t="str">
        <f t="shared" si="8"/>
        <v>AR04520100</v>
      </c>
      <c r="J90" s="94">
        <f t="shared" si="10"/>
        <v>11</v>
      </c>
    </row>
    <row r="91" spans="1:10" ht="15" customHeight="1" x14ac:dyDescent="0.35">
      <c r="A91" s="489" t="s">
        <v>766</v>
      </c>
      <c r="B91" s="230" t="s">
        <v>770</v>
      </c>
      <c r="C91" s="533" t="s">
        <v>107</v>
      </c>
      <c r="D91" s="534" t="s">
        <v>856</v>
      </c>
      <c r="E91" s="560">
        <v>52</v>
      </c>
      <c r="F91" s="561"/>
      <c r="G91" s="512" t="s">
        <v>103</v>
      </c>
      <c r="H91" s="513" t="s">
        <v>880</v>
      </c>
      <c r="I91" s="552" t="str">
        <f t="shared" si="8"/>
        <v>AR04520200</v>
      </c>
      <c r="J91" s="492">
        <f t="shared" si="10"/>
        <v>10</v>
      </c>
    </row>
    <row r="92" spans="1:10" ht="15" customHeight="1" x14ac:dyDescent="0.35">
      <c r="A92" s="489" t="s">
        <v>766</v>
      </c>
      <c r="B92" s="230" t="s">
        <v>770</v>
      </c>
      <c r="C92" s="533" t="s">
        <v>107</v>
      </c>
      <c r="D92" s="534" t="s">
        <v>856</v>
      </c>
      <c r="E92" s="562">
        <v>53</v>
      </c>
      <c r="F92" s="563" t="s">
        <v>881</v>
      </c>
      <c r="G92" s="547" t="s">
        <v>82</v>
      </c>
      <c r="H92" s="513" t="s">
        <v>882</v>
      </c>
      <c r="I92" s="552" t="str">
        <f t="shared" si="8"/>
        <v>AR04530100</v>
      </c>
      <c r="J92" s="492">
        <f t="shared" si="10"/>
        <v>32</v>
      </c>
    </row>
    <row r="93" spans="1:10" ht="15" customHeight="1" x14ac:dyDescent="0.35">
      <c r="A93" s="489" t="s">
        <v>766</v>
      </c>
      <c r="B93" s="230" t="s">
        <v>770</v>
      </c>
      <c r="C93" s="533" t="s">
        <v>107</v>
      </c>
      <c r="D93" s="534" t="s">
        <v>856</v>
      </c>
      <c r="E93" s="215">
        <v>53</v>
      </c>
      <c r="F93" s="109" t="s">
        <v>873</v>
      </c>
      <c r="G93" s="512" t="s">
        <v>103</v>
      </c>
      <c r="H93" s="513" t="s">
        <v>883</v>
      </c>
      <c r="I93" s="552" t="str">
        <f>$A$4&amp;C93&amp;E93&amp;G93&amp;"00"</f>
        <v>AR04530200</v>
      </c>
      <c r="J93" s="492">
        <f>LEN(H93)</f>
        <v>33</v>
      </c>
    </row>
    <row r="94" spans="1:10" ht="15" customHeight="1" x14ac:dyDescent="0.35">
      <c r="A94" s="489" t="s">
        <v>766</v>
      </c>
      <c r="B94" s="230" t="s">
        <v>770</v>
      </c>
      <c r="C94" s="533" t="s">
        <v>107</v>
      </c>
      <c r="D94" s="534" t="s">
        <v>856</v>
      </c>
      <c r="E94" s="215">
        <v>53</v>
      </c>
      <c r="F94" s="109" t="s">
        <v>873</v>
      </c>
      <c r="G94" s="512" t="s">
        <v>105</v>
      </c>
      <c r="H94" s="513" t="s">
        <v>884</v>
      </c>
      <c r="I94" s="552" t="str">
        <f t="shared" si="8"/>
        <v>AR04530300</v>
      </c>
      <c r="J94" s="492">
        <f t="shared" si="10"/>
        <v>32</v>
      </c>
    </row>
    <row r="95" spans="1:10" ht="15" customHeight="1" x14ac:dyDescent="0.35">
      <c r="A95" s="489" t="s">
        <v>766</v>
      </c>
      <c r="B95" s="230" t="s">
        <v>770</v>
      </c>
      <c r="C95" s="533" t="s">
        <v>107</v>
      </c>
      <c r="D95" s="534" t="s">
        <v>856</v>
      </c>
      <c r="E95" s="555">
        <v>54</v>
      </c>
      <c r="F95" s="556" t="s">
        <v>885</v>
      </c>
      <c r="G95" s="564" t="s">
        <v>82</v>
      </c>
      <c r="H95" s="565" t="s">
        <v>885</v>
      </c>
      <c r="I95" s="555" t="str">
        <f>$A$4&amp;C95&amp;E95&amp;G95&amp;"00"</f>
        <v>AR04540100</v>
      </c>
      <c r="J95" s="94">
        <f>LEN(H95)</f>
        <v>33</v>
      </c>
    </row>
    <row r="96" spans="1:10" ht="15" customHeight="1" x14ac:dyDescent="0.35">
      <c r="A96" s="489" t="s">
        <v>766</v>
      </c>
      <c r="B96" s="230" t="s">
        <v>770</v>
      </c>
      <c r="C96" s="533" t="s">
        <v>107</v>
      </c>
      <c r="D96" s="534" t="s">
        <v>856</v>
      </c>
      <c r="E96" s="566">
        <v>60</v>
      </c>
      <c r="F96" s="567" t="s">
        <v>886</v>
      </c>
      <c r="G96" s="568" t="s">
        <v>82</v>
      </c>
      <c r="H96" s="527" t="s">
        <v>887</v>
      </c>
      <c r="I96" s="569" t="str">
        <f>$A$4&amp;C96&amp;E96&amp;G96&amp;"00"</f>
        <v>AR04600100</v>
      </c>
    </row>
    <row r="97" spans="1:10" ht="15" customHeight="1" x14ac:dyDescent="0.35">
      <c r="A97" s="489" t="s">
        <v>766</v>
      </c>
      <c r="B97" s="230" t="s">
        <v>770</v>
      </c>
      <c r="C97" s="533" t="s">
        <v>107</v>
      </c>
      <c r="D97" s="534" t="s">
        <v>856</v>
      </c>
      <c r="E97" s="454">
        <v>60</v>
      </c>
      <c r="F97" s="570"/>
      <c r="G97" s="512" t="s">
        <v>103</v>
      </c>
      <c r="H97" s="513" t="s">
        <v>888</v>
      </c>
      <c r="I97" s="552" t="str">
        <f>$A$4&amp;C97&amp;E97&amp;G97&amp;"00"</f>
        <v>AR04600200</v>
      </c>
    </row>
    <row r="98" spans="1:10" ht="15" customHeight="1" x14ac:dyDescent="0.35">
      <c r="A98" s="489" t="s">
        <v>766</v>
      </c>
      <c r="B98" s="230" t="s">
        <v>770</v>
      </c>
      <c r="C98" s="533" t="s">
        <v>107</v>
      </c>
      <c r="D98" s="534" t="s">
        <v>856</v>
      </c>
      <c r="E98" s="539">
        <v>60</v>
      </c>
      <c r="F98" s="571"/>
      <c r="G98" s="529" t="s">
        <v>105</v>
      </c>
      <c r="H98" s="521" t="s">
        <v>889</v>
      </c>
      <c r="I98" s="572" t="str">
        <f>$A$4&amp;C98&amp;E98&amp;G98&amp;"00"</f>
        <v>AR04600300</v>
      </c>
    </row>
    <row r="99" spans="1:10" ht="15" customHeight="1" x14ac:dyDescent="0.35">
      <c r="A99" s="489" t="s">
        <v>766</v>
      </c>
      <c r="B99" s="230" t="s">
        <v>770</v>
      </c>
      <c r="C99" s="533" t="s">
        <v>107</v>
      </c>
      <c r="D99" s="534" t="s">
        <v>856</v>
      </c>
      <c r="E99" s="573">
        <v>70</v>
      </c>
      <c r="F99" s="574" t="s">
        <v>890</v>
      </c>
      <c r="G99" s="575"/>
      <c r="H99" s="576"/>
      <c r="I99" s="577"/>
    </row>
    <row r="100" spans="1:10" ht="15" customHeight="1" x14ac:dyDescent="0.35">
      <c r="A100" s="489" t="s">
        <v>766</v>
      </c>
      <c r="B100" s="230" t="s">
        <v>770</v>
      </c>
      <c r="C100" s="533" t="s">
        <v>107</v>
      </c>
      <c r="D100" s="534" t="s">
        <v>856</v>
      </c>
      <c r="E100" s="550">
        <v>71</v>
      </c>
      <c r="F100" s="551" t="s">
        <v>891</v>
      </c>
      <c r="G100" s="547" t="s">
        <v>82</v>
      </c>
      <c r="H100" s="513" t="s">
        <v>892</v>
      </c>
      <c r="I100" s="552" t="str">
        <f>$A$4&amp;C100&amp;E100&amp;G100&amp;"00"</f>
        <v>AR04710100</v>
      </c>
    </row>
    <row r="101" spans="1:10" ht="15" customHeight="1" x14ac:dyDescent="0.35">
      <c r="A101" s="489" t="s">
        <v>766</v>
      </c>
      <c r="B101" s="230" t="s">
        <v>770</v>
      </c>
      <c r="C101" s="533" t="s">
        <v>107</v>
      </c>
      <c r="D101" s="534" t="s">
        <v>856</v>
      </c>
      <c r="E101" s="215">
        <v>71</v>
      </c>
      <c r="F101" s="109"/>
      <c r="G101" s="512" t="s">
        <v>103</v>
      </c>
      <c r="H101" s="513" t="s">
        <v>893</v>
      </c>
      <c r="I101" s="552" t="str">
        <f>$A$4&amp;C101&amp;E101&amp;G101&amp;"00"</f>
        <v>AR04710200</v>
      </c>
    </row>
    <row r="102" spans="1:10" ht="15" customHeight="1" x14ac:dyDescent="0.35">
      <c r="A102" s="489" t="s">
        <v>766</v>
      </c>
      <c r="B102" s="230" t="s">
        <v>770</v>
      </c>
      <c r="C102" s="533" t="s">
        <v>107</v>
      </c>
      <c r="D102" s="534" t="s">
        <v>856</v>
      </c>
      <c r="E102" s="552">
        <v>72</v>
      </c>
      <c r="F102" s="513" t="s">
        <v>894</v>
      </c>
      <c r="G102" s="512" t="s">
        <v>82</v>
      </c>
      <c r="H102" s="513" t="s">
        <v>895</v>
      </c>
      <c r="I102" s="552" t="str">
        <f>$A$4&amp;C102&amp;E102&amp;G102&amp;"00"</f>
        <v>AR04720100</v>
      </c>
    </row>
    <row r="103" spans="1:10" ht="15" customHeight="1" x14ac:dyDescent="0.35">
      <c r="A103" s="489" t="s">
        <v>766</v>
      </c>
      <c r="B103" s="230" t="s">
        <v>770</v>
      </c>
      <c r="C103" s="533" t="s">
        <v>107</v>
      </c>
      <c r="D103" s="534" t="s">
        <v>856</v>
      </c>
      <c r="E103" s="578">
        <v>73</v>
      </c>
      <c r="F103" s="579" t="s">
        <v>896</v>
      </c>
      <c r="G103" s="578" t="s">
        <v>103</v>
      </c>
      <c r="H103" s="580" t="s">
        <v>896</v>
      </c>
      <c r="I103" s="581" t="str">
        <f>$A$4&amp;C103&amp;E103&amp;G103&amp;"00"</f>
        <v>AR04730200</v>
      </c>
    </row>
    <row r="104" spans="1:10" ht="15" customHeight="1" x14ac:dyDescent="0.35">
      <c r="A104" s="489" t="s">
        <v>766</v>
      </c>
      <c r="B104" s="230" t="s">
        <v>770</v>
      </c>
      <c r="C104" s="533" t="s">
        <v>107</v>
      </c>
      <c r="D104" s="534" t="s">
        <v>856</v>
      </c>
      <c r="E104" s="573">
        <v>80</v>
      </c>
      <c r="F104" s="574" t="s">
        <v>897</v>
      </c>
      <c r="G104" s="512"/>
      <c r="H104" s="513"/>
      <c r="I104" s="514"/>
      <c r="J104" s="515">
        <f t="shared" si="10"/>
        <v>0</v>
      </c>
    </row>
    <row r="105" spans="1:10" ht="15" customHeight="1" x14ac:dyDescent="0.35">
      <c r="A105" s="489" t="s">
        <v>766</v>
      </c>
      <c r="B105" s="230" t="s">
        <v>770</v>
      </c>
      <c r="C105" s="533" t="s">
        <v>107</v>
      </c>
      <c r="D105" s="534" t="s">
        <v>856</v>
      </c>
      <c r="E105" s="582">
        <v>81</v>
      </c>
      <c r="F105" s="531" t="s">
        <v>898</v>
      </c>
      <c r="G105" s="512" t="s">
        <v>82</v>
      </c>
      <c r="H105" s="513" t="s">
        <v>899</v>
      </c>
      <c r="I105" s="514" t="str">
        <f>$A$4&amp;C105&amp;E105&amp;G105&amp;"00"</f>
        <v>AR04810100</v>
      </c>
      <c r="J105" s="515">
        <f>LEN(H105)</f>
        <v>27</v>
      </c>
    </row>
    <row r="106" spans="1:10" ht="15" customHeight="1" x14ac:dyDescent="0.35">
      <c r="A106" s="489" t="s">
        <v>766</v>
      </c>
      <c r="B106" s="230" t="s">
        <v>770</v>
      </c>
      <c r="C106" s="533" t="s">
        <v>107</v>
      </c>
      <c r="D106" s="534" t="s">
        <v>856</v>
      </c>
      <c r="E106" s="454">
        <v>81</v>
      </c>
      <c r="F106" s="534" t="s">
        <v>900</v>
      </c>
      <c r="G106" s="512" t="s">
        <v>103</v>
      </c>
      <c r="H106" s="513" t="s">
        <v>901</v>
      </c>
      <c r="I106" s="514" t="str">
        <f t="shared" si="8"/>
        <v>AR04810200</v>
      </c>
      <c r="J106" s="515">
        <f t="shared" si="10"/>
        <v>28</v>
      </c>
    </row>
    <row r="107" spans="1:10" ht="15" customHeight="1" x14ac:dyDescent="0.35">
      <c r="A107" s="489" t="s">
        <v>766</v>
      </c>
      <c r="B107" s="230" t="s">
        <v>770</v>
      </c>
      <c r="C107" s="533" t="s">
        <v>107</v>
      </c>
      <c r="D107" s="534" t="s">
        <v>856</v>
      </c>
      <c r="E107" s="454">
        <v>81</v>
      </c>
      <c r="F107" s="534" t="s">
        <v>900</v>
      </c>
      <c r="G107" s="512" t="s">
        <v>105</v>
      </c>
      <c r="H107" s="513" t="s">
        <v>902</v>
      </c>
      <c r="I107" s="514" t="str">
        <f t="shared" si="8"/>
        <v>AR04810300</v>
      </c>
      <c r="J107" s="515">
        <f t="shared" si="10"/>
        <v>29</v>
      </c>
    </row>
    <row r="108" spans="1:10" ht="15" customHeight="1" x14ac:dyDescent="0.35">
      <c r="A108" s="489" t="s">
        <v>766</v>
      </c>
      <c r="B108" s="230" t="s">
        <v>770</v>
      </c>
      <c r="C108" s="533" t="s">
        <v>107</v>
      </c>
      <c r="D108" s="534" t="s">
        <v>856</v>
      </c>
      <c r="E108" s="454">
        <v>81</v>
      </c>
      <c r="F108" s="534" t="s">
        <v>900</v>
      </c>
      <c r="G108" s="512" t="s">
        <v>107</v>
      </c>
      <c r="H108" s="513" t="s">
        <v>903</v>
      </c>
      <c r="I108" s="514" t="str">
        <f t="shared" si="8"/>
        <v>AR04810400</v>
      </c>
      <c r="J108" s="515">
        <f t="shared" si="10"/>
        <v>40</v>
      </c>
    </row>
    <row r="109" spans="1:10" ht="15" customHeight="1" x14ac:dyDescent="0.35">
      <c r="A109" s="489" t="s">
        <v>766</v>
      </c>
      <c r="B109" s="230" t="s">
        <v>770</v>
      </c>
      <c r="C109" s="533" t="s">
        <v>107</v>
      </c>
      <c r="D109" s="534" t="s">
        <v>856</v>
      </c>
      <c r="E109" s="454">
        <v>81</v>
      </c>
      <c r="F109" s="534" t="s">
        <v>900</v>
      </c>
      <c r="G109" s="512" t="s">
        <v>109</v>
      </c>
      <c r="H109" s="513" t="s">
        <v>904</v>
      </c>
      <c r="I109" s="514" t="str">
        <f t="shared" si="8"/>
        <v>AR04810500</v>
      </c>
      <c r="J109" s="515">
        <f t="shared" si="10"/>
        <v>33</v>
      </c>
    </row>
    <row r="110" spans="1:10" ht="15" customHeight="1" x14ac:dyDescent="0.35">
      <c r="A110" s="489" t="s">
        <v>766</v>
      </c>
      <c r="B110" s="230" t="s">
        <v>770</v>
      </c>
      <c r="C110" s="533" t="s">
        <v>107</v>
      </c>
      <c r="D110" s="534" t="s">
        <v>856</v>
      </c>
      <c r="E110" s="454">
        <v>81</v>
      </c>
      <c r="F110" s="534" t="s">
        <v>900</v>
      </c>
      <c r="G110" s="512" t="s">
        <v>179</v>
      </c>
      <c r="H110" s="513" t="s">
        <v>905</v>
      </c>
      <c r="I110" s="514" t="str">
        <f t="shared" si="8"/>
        <v>AR04810600</v>
      </c>
      <c r="J110" s="515">
        <f t="shared" si="10"/>
        <v>40</v>
      </c>
    </row>
    <row r="111" spans="1:10" ht="15" customHeight="1" x14ac:dyDescent="0.35">
      <c r="A111" s="489" t="s">
        <v>766</v>
      </c>
      <c r="B111" s="230" t="s">
        <v>770</v>
      </c>
      <c r="C111" s="533" t="s">
        <v>107</v>
      </c>
      <c r="D111" s="534" t="s">
        <v>856</v>
      </c>
      <c r="E111" s="454">
        <v>81</v>
      </c>
      <c r="F111" s="534" t="s">
        <v>900</v>
      </c>
      <c r="G111" s="512" t="s">
        <v>181</v>
      </c>
      <c r="H111" s="513" t="s">
        <v>906</v>
      </c>
      <c r="I111" s="514" t="str">
        <f t="shared" si="8"/>
        <v>AR04810700</v>
      </c>
      <c r="J111" s="515">
        <f t="shared" si="10"/>
        <v>37</v>
      </c>
    </row>
    <row r="112" spans="1:10" ht="15" customHeight="1" x14ac:dyDescent="0.35">
      <c r="A112" s="489" t="s">
        <v>766</v>
      </c>
      <c r="B112" s="230" t="s">
        <v>770</v>
      </c>
      <c r="C112" s="533" t="s">
        <v>107</v>
      </c>
      <c r="D112" s="534" t="s">
        <v>856</v>
      </c>
      <c r="E112" s="454">
        <v>81</v>
      </c>
      <c r="F112" s="534" t="s">
        <v>900</v>
      </c>
      <c r="G112" s="512" t="s">
        <v>192</v>
      </c>
      <c r="H112" s="513" t="s">
        <v>907</v>
      </c>
      <c r="I112" s="514" t="str">
        <f t="shared" si="8"/>
        <v>AR04810800</v>
      </c>
      <c r="J112" s="515">
        <f t="shared" si="10"/>
        <v>28</v>
      </c>
    </row>
    <row r="113" spans="1:10" ht="15" customHeight="1" x14ac:dyDescent="0.35">
      <c r="A113" s="489" t="s">
        <v>766</v>
      </c>
      <c r="B113" s="230" t="s">
        <v>770</v>
      </c>
      <c r="C113" s="533" t="s">
        <v>107</v>
      </c>
      <c r="D113" s="534" t="s">
        <v>856</v>
      </c>
      <c r="E113" s="454">
        <v>81</v>
      </c>
      <c r="F113" s="534" t="s">
        <v>900</v>
      </c>
      <c r="G113" s="512" t="s">
        <v>260</v>
      </c>
      <c r="H113" s="513" t="s">
        <v>908</v>
      </c>
      <c r="I113" s="514" t="str">
        <f t="shared" si="8"/>
        <v>AR04810900</v>
      </c>
      <c r="J113" s="515">
        <f t="shared" si="10"/>
        <v>13</v>
      </c>
    </row>
    <row r="114" spans="1:10" ht="15" customHeight="1" x14ac:dyDescent="0.35">
      <c r="A114" s="489" t="s">
        <v>766</v>
      </c>
      <c r="B114" s="230" t="s">
        <v>770</v>
      </c>
      <c r="C114" s="533" t="s">
        <v>107</v>
      </c>
      <c r="D114" s="534" t="s">
        <v>856</v>
      </c>
      <c r="E114" s="454">
        <v>81</v>
      </c>
      <c r="F114" s="534" t="s">
        <v>900</v>
      </c>
      <c r="G114" s="512" t="s">
        <v>262</v>
      </c>
      <c r="H114" s="513" t="s">
        <v>909</v>
      </c>
      <c r="I114" s="514" t="str">
        <f t="shared" si="8"/>
        <v>AR04811000</v>
      </c>
      <c r="J114" s="515">
        <f t="shared" si="10"/>
        <v>18</v>
      </c>
    </row>
    <row r="115" spans="1:10" ht="15" customHeight="1" x14ac:dyDescent="0.35">
      <c r="A115" s="489" t="s">
        <v>766</v>
      </c>
      <c r="B115" s="230" t="s">
        <v>770</v>
      </c>
      <c r="C115" s="533" t="s">
        <v>107</v>
      </c>
      <c r="D115" s="534" t="s">
        <v>856</v>
      </c>
      <c r="E115" s="454">
        <v>81</v>
      </c>
      <c r="F115" s="534" t="s">
        <v>900</v>
      </c>
      <c r="G115" s="512" t="s">
        <v>382</v>
      </c>
      <c r="H115" s="513" t="s">
        <v>910</v>
      </c>
      <c r="I115" s="514" t="str">
        <f>$A$4&amp;C115&amp;E115&amp;G115&amp;"00"</f>
        <v>AR04811100</v>
      </c>
      <c r="J115" s="515">
        <f>LEN(H115)</f>
        <v>24</v>
      </c>
    </row>
    <row r="116" spans="1:10" ht="15" customHeight="1" x14ac:dyDescent="0.35">
      <c r="A116" s="489" t="s">
        <v>766</v>
      </c>
      <c r="B116" s="230" t="s">
        <v>770</v>
      </c>
      <c r="C116" s="533" t="s">
        <v>107</v>
      </c>
      <c r="D116" s="534" t="s">
        <v>856</v>
      </c>
      <c r="E116" s="454">
        <v>81</v>
      </c>
      <c r="F116" s="534" t="s">
        <v>900</v>
      </c>
      <c r="G116" s="512">
        <v>12</v>
      </c>
      <c r="H116" s="513" t="s">
        <v>911</v>
      </c>
      <c r="I116" s="514" t="str">
        <f t="shared" si="8"/>
        <v>AR04811200</v>
      </c>
      <c r="J116" s="515">
        <f t="shared" si="10"/>
        <v>30</v>
      </c>
    </row>
    <row r="117" spans="1:10" ht="15" customHeight="1" thickBot="1" x14ac:dyDescent="0.4">
      <c r="A117" s="489" t="s">
        <v>766</v>
      </c>
      <c r="B117" s="230" t="s">
        <v>770</v>
      </c>
      <c r="C117" s="583" t="s">
        <v>107</v>
      </c>
      <c r="D117" s="584" t="s">
        <v>856</v>
      </c>
      <c r="E117" s="585">
        <v>82</v>
      </c>
      <c r="F117" s="586" t="s">
        <v>912</v>
      </c>
      <c r="G117" s="529" t="s">
        <v>82</v>
      </c>
      <c r="H117" s="521" t="s">
        <v>913</v>
      </c>
      <c r="I117" s="522" t="str">
        <f t="shared" si="8"/>
        <v>AR04820100</v>
      </c>
      <c r="J117" s="492">
        <f t="shared" si="10"/>
        <v>22</v>
      </c>
    </row>
    <row r="118" spans="1:10" s="89" customFormat="1" ht="4.5" customHeight="1" thickBot="1" x14ac:dyDescent="0.4">
      <c r="A118" s="498" t="s">
        <v>766</v>
      </c>
      <c r="B118" s="499" t="s">
        <v>770</v>
      </c>
      <c r="C118" s="500"/>
      <c r="D118" s="501"/>
      <c r="E118" s="502"/>
      <c r="F118" s="501"/>
      <c r="G118" s="502"/>
      <c r="H118" s="503"/>
      <c r="I118" s="504"/>
      <c r="J118" s="505"/>
    </row>
    <row r="119" spans="1:10" ht="14.5" x14ac:dyDescent="0.25">
      <c r="A119" s="489" t="s">
        <v>766</v>
      </c>
      <c r="B119" s="230" t="s">
        <v>770</v>
      </c>
      <c r="C119" s="291" t="s">
        <v>109</v>
      </c>
      <c r="D119" s="1065" t="s">
        <v>914</v>
      </c>
      <c r="E119" s="587">
        <v>10</v>
      </c>
      <c r="F119" s="588" t="s">
        <v>915</v>
      </c>
      <c r="G119" s="589"/>
      <c r="H119" s="590"/>
      <c r="I119" s="591"/>
      <c r="J119" s="510"/>
    </row>
    <row r="120" spans="1:10" ht="15" customHeight="1" x14ac:dyDescent="0.35">
      <c r="A120" s="489" t="s">
        <v>766</v>
      </c>
      <c r="B120" s="230" t="s">
        <v>770</v>
      </c>
      <c r="C120" s="312" t="s">
        <v>109</v>
      </c>
      <c r="D120" s="1062"/>
      <c r="E120" s="226">
        <v>11</v>
      </c>
      <c r="F120" s="592" t="s">
        <v>916</v>
      </c>
      <c r="G120" s="593" t="s">
        <v>82</v>
      </c>
      <c r="H120" s="513" t="s">
        <v>917</v>
      </c>
      <c r="I120" s="514" t="str">
        <f t="shared" ref="I120:I134" si="11">$A$4&amp;C120&amp;E120&amp;G120&amp;"00"</f>
        <v>AR05110100</v>
      </c>
      <c r="J120" s="94">
        <f t="shared" ref="J120:J134" si="12">LEN(H120)</f>
        <v>26</v>
      </c>
    </row>
    <row r="121" spans="1:10" ht="15" customHeight="1" x14ac:dyDescent="0.35">
      <c r="A121" s="489" t="s">
        <v>766</v>
      </c>
      <c r="B121" s="230" t="s">
        <v>770</v>
      </c>
      <c r="C121" s="312" t="s">
        <v>109</v>
      </c>
      <c r="D121" s="359" t="s">
        <v>914</v>
      </c>
      <c r="E121" s="230">
        <v>11</v>
      </c>
      <c r="F121" s="511" t="s">
        <v>918</v>
      </c>
      <c r="G121" s="593" t="s">
        <v>103</v>
      </c>
      <c r="H121" s="513" t="s">
        <v>919</v>
      </c>
      <c r="I121" s="514" t="str">
        <f t="shared" si="11"/>
        <v>AR05110200</v>
      </c>
    </row>
    <row r="122" spans="1:10" ht="15" customHeight="1" x14ac:dyDescent="0.35">
      <c r="A122" s="489" t="s">
        <v>766</v>
      </c>
      <c r="B122" s="230" t="s">
        <v>770</v>
      </c>
      <c r="C122" s="312" t="s">
        <v>109</v>
      </c>
      <c r="D122" s="359" t="s">
        <v>914</v>
      </c>
      <c r="E122" s="230">
        <v>11</v>
      </c>
      <c r="F122" s="511" t="s">
        <v>918</v>
      </c>
      <c r="G122" s="593" t="s">
        <v>105</v>
      </c>
      <c r="H122" s="513" t="s">
        <v>920</v>
      </c>
      <c r="I122" s="514" t="str">
        <f t="shared" si="11"/>
        <v>AR05110300</v>
      </c>
      <c r="J122" s="94">
        <f t="shared" si="12"/>
        <v>31</v>
      </c>
    </row>
    <row r="123" spans="1:10" ht="15" customHeight="1" x14ac:dyDescent="0.35">
      <c r="A123" s="489" t="s">
        <v>766</v>
      </c>
      <c r="B123" s="230" t="s">
        <v>770</v>
      </c>
      <c r="C123" s="312" t="s">
        <v>109</v>
      </c>
      <c r="D123" s="359" t="s">
        <v>914</v>
      </c>
      <c r="E123" s="231">
        <v>11</v>
      </c>
      <c r="F123" s="594" t="s">
        <v>918</v>
      </c>
      <c r="G123" s="593" t="s">
        <v>107</v>
      </c>
      <c r="H123" s="513" t="s">
        <v>921</v>
      </c>
      <c r="I123" s="514" t="str">
        <f t="shared" si="11"/>
        <v>AR05110400</v>
      </c>
      <c r="J123" s="94">
        <f t="shared" si="12"/>
        <v>24</v>
      </c>
    </row>
    <row r="124" spans="1:10" ht="15" customHeight="1" x14ac:dyDescent="0.35">
      <c r="A124" s="489" t="s">
        <v>766</v>
      </c>
      <c r="B124" s="230" t="s">
        <v>770</v>
      </c>
      <c r="C124" s="312" t="s">
        <v>109</v>
      </c>
      <c r="D124" s="359" t="s">
        <v>914</v>
      </c>
      <c r="E124" s="226">
        <v>12</v>
      </c>
      <c r="F124" s="595" t="s">
        <v>922</v>
      </c>
      <c r="G124" s="593" t="s">
        <v>82</v>
      </c>
      <c r="H124" s="513" t="s">
        <v>923</v>
      </c>
      <c r="I124" s="514" t="str">
        <f t="shared" si="11"/>
        <v>AR05120100</v>
      </c>
      <c r="J124" s="94">
        <f t="shared" si="12"/>
        <v>17</v>
      </c>
    </row>
    <row r="125" spans="1:10" ht="15" customHeight="1" x14ac:dyDescent="0.25">
      <c r="A125" s="489" t="s">
        <v>766</v>
      </c>
      <c r="B125" s="230" t="s">
        <v>770</v>
      </c>
      <c r="C125" s="312" t="s">
        <v>109</v>
      </c>
      <c r="D125" s="359" t="s">
        <v>914</v>
      </c>
      <c r="E125" s="230">
        <v>12</v>
      </c>
      <c r="F125" s="359" t="s">
        <v>922</v>
      </c>
      <c r="G125" s="593" t="s">
        <v>103</v>
      </c>
      <c r="H125" s="558" t="s">
        <v>924</v>
      </c>
      <c r="I125" s="596" t="str">
        <f>$A$4&amp;C125&amp;E125&amp;G125&amp;"00"</f>
        <v>AR05120200</v>
      </c>
      <c r="J125" s="94">
        <f>LEN(H125)</f>
        <v>15</v>
      </c>
    </row>
    <row r="126" spans="1:10" ht="15" customHeight="1" x14ac:dyDescent="0.25">
      <c r="A126" s="489" t="s">
        <v>766</v>
      </c>
      <c r="B126" s="230" t="s">
        <v>770</v>
      </c>
      <c r="C126" s="312" t="s">
        <v>109</v>
      </c>
      <c r="D126" s="359" t="s">
        <v>914</v>
      </c>
      <c r="E126" s="230">
        <v>12</v>
      </c>
      <c r="F126" s="359" t="s">
        <v>922</v>
      </c>
      <c r="G126" s="593" t="s">
        <v>105</v>
      </c>
      <c r="H126" s="558" t="s">
        <v>925</v>
      </c>
      <c r="I126" s="596" t="s">
        <v>926</v>
      </c>
      <c r="J126" s="94">
        <f>LEN(H126)</f>
        <v>22</v>
      </c>
    </row>
    <row r="127" spans="1:10" ht="15" customHeight="1" x14ac:dyDescent="0.25">
      <c r="A127" s="489" t="s">
        <v>766</v>
      </c>
      <c r="B127" s="230" t="s">
        <v>770</v>
      </c>
      <c r="C127" s="312" t="s">
        <v>109</v>
      </c>
      <c r="D127" s="359" t="s">
        <v>914</v>
      </c>
      <c r="E127" s="230">
        <v>12</v>
      </c>
      <c r="F127" s="359" t="s">
        <v>922</v>
      </c>
      <c r="G127" s="593" t="s">
        <v>107</v>
      </c>
      <c r="H127" s="558" t="s">
        <v>927</v>
      </c>
      <c r="I127" s="596" t="str">
        <f t="shared" si="11"/>
        <v>AR05120400</v>
      </c>
      <c r="J127" s="94">
        <f t="shared" si="12"/>
        <v>25</v>
      </c>
    </row>
    <row r="128" spans="1:10" ht="15" customHeight="1" x14ac:dyDescent="0.25">
      <c r="A128" s="489" t="s">
        <v>766</v>
      </c>
      <c r="B128" s="230" t="s">
        <v>770</v>
      </c>
      <c r="C128" s="312" t="s">
        <v>109</v>
      </c>
      <c r="D128" s="359" t="s">
        <v>914</v>
      </c>
      <c r="E128" s="230">
        <v>12</v>
      </c>
      <c r="F128" s="359" t="s">
        <v>922</v>
      </c>
      <c r="G128" s="593" t="s">
        <v>109</v>
      </c>
      <c r="H128" s="558" t="s">
        <v>928</v>
      </c>
      <c r="I128" s="596" t="str">
        <f>$A$4&amp;C128&amp;E128&amp;G128&amp;"00"</f>
        <v>AR05120500</v>
      </c>
      <c r="J128" s="94">
        <f>LEN(H128)</f>
        <v>36</v>
      </c>
    </row>
    <row r="129" spans="1:10" ht="15" customHeight="1" x14ac:dyDescent="0.25">
      <c r="A129" s="489" t="s">
        <v>766</v>
      </c>
      <c r="B129" s="230" t="s">
        <v>770</v>
      </c>
      <c r="C129" s="312" t="s">
        <v>109</v>
      </c>
      <c r="D129" s="359" t="s">
        <v>914</v>
      </c>
      <c r="E129" s="231">
        <v>12</v>
      </c>
      <c r="F129" s="597" t="s">
        <v>922</v>
      </c>
      <c r="G129" s="593" t="s">
        <v>179</v>
      </c>
      <c r="H129" s="558" t="s">
        <v>929</v>
      </c>
      <c r="I129" s="596" t="str">
        <f t="shared" si="11"/>
        <v>AR05120600</v>
      </c>
      <c r="J129" s="94">
        <f t="shared" si="12"/>
        <v>43</v>
      </c>
    </row>
    <row r="130" spans="1:10" ht="15" customHeight="1" x14ac:dyDescent="0.35">
      <c r="A130" s="489" t="s">
        <v>766</v>
      </c>
      <c r="B130" s="230" t="s">
        <v>770</v>
      </c>
      <c r="C130" s="312" t="s">
        <v>109</v>
      </c>
      <c r="D130" s="359" t="s">
        <v>914</v>
      </c>
      <c r="E130" s="226">
        <v>13</v>
      </c>
      <c r="F130" s="598" t="s">
        <v>930</v>
      </c>
      <c r="G130" s="593" t="s">
        <v>82</v>
      </c>
      <c r="H130" s="513" t="s">
        <v>931</v>
      </c>
      <c r="I130" s="514" t="str">
        <f t="shared" si="11"/>
        <v>AR05130100</v>
      </c>
      <c r="J130" s="94">
        <f t="shared" si="12"/>
        <v>19</v>
      </c>
    </row>
    <row r="131" spans="1:10" ht="15" customHeight="1" x14ac:dyDescent="0.35">
      <c r="A131" s="489" t="s">
        <v>766</v>
      </c>
      <c r="B131" s="230" t="s">
        <v>770</v>
      </c>
      <c r="C131" s="312" t="s">
        <v>109</v>
      </c>
      <c r="D131" s="359" t="s">
        <v>914</v>
      </c>
      <c r="E131" s="230">
        <v>13</v>
      </c>
      <c r="F131" s="599" t="s">
        <v>932</v>
      </c>
      <c r="G131" s="593" t="s">
        <v>103</v>
      </c>
      <c r="H131" s="513" t="s">
        <v>933</v>
      </c>
      <c r="I131" s="514" t="str">
        <f>$A$4&amp;C131&amp;E131&amp;G131&amp;"00"</f>
        <v>AR05130200</v>
      </c>
    </row>
    <row r="132" spans="1:10" ht="15" customHeight="1" x14ac:dyDescent="0.35">
      <c r="A132" s="489" t="s">
        <v>766</v>
      </c>
      <c r="B132" s="230" t="s">
        <v>770</v>
      </c>
      <c r="C132" s="312" t="s">
        <v>109</v>
      </c>
      <c r="D132" s="359" t="s">
        <v>914</v>
      </c>
      <c r="E132" s="230">
        <v>13</v>
      </c>
      <c r="F132" s="599" t="s">
        <v>932</v>
      </c>
      <c r="G132" s="593" t="s">
        <v>105</v>
      </c>
      <c r="H132" s="513" t="s">
        <v>934</v>
      </c>
      <c r="I132" s="514" t="str">
        <f t="shared" si="11"/>
        <v>AR05130300</v>
      </c>
    </row>
    <row r="133" spans="1:10" ht="15" customHeight="1" x14ac:dyDescent="0.35">
      <c r="A133" s="489" t="s">
        <v>766</v>
      </c>
      <c r="B133" s="230" t="s">
        <v>770</v>
      </c>
      <c r="C133" s="312" t="s">
        <v>109</v>
      </c>
      <c r="D133" s="359" t="s">
        <v>914</v>
      </c>
      <c r="E133" s="226">
        <v>14</v>
      </c>
      <c r="F133" s="598" t="s">
        <v>935</v>
      </c>
      <c r="G133" s="593" t="s">
        <v>82</v>
      </c>
      <c r="H133" s="513" t="s">
        <v>936</v>
      </c>
      <c r="I133" s="514" t="str">
        <f>$A$4&amp;C133&amp;E133&amp;G133&amp;"00"</f>
        <v>AR05140100</v>
      </c>
      <c r="J133" s="94">
        <f>LEN(H133)</f>
        <v>26</v>
      </c>
    </row>
    <row r="134" spans="1:10" ht="15" customHeight="1" x14ac:dyDescent="0.35">
      <c r="A134" s="489" t="s">
        <v>766</v>
      </c>
      <c r="B134" s="230" t="s">
        <v>770</v>
      </c>
      <c r="C134" s="312" t="s">
        <v>109</v>
      </c>
      <c r="D134" s="359" t="s">
        <v>914</v>
      </c>
      <c r="E134" s="600">
        <v>14</v>
      </c>
      <c r="F134" s="601" t="s">
        <v>932</v>
      </c>
      <c r="G134" s="602" t="s">
        <v>103</v>
      </c>
      <c r="H134" s="401" t="s">
        <v>937</v>
      </c>
      <c r="I134" s="209" t="str">
        <f t="shared" si="11"/>
        <v>AR05140200</v>
      </c>
      <c r="J134" s="94">
        <f t="shared" si="12"/>
        <v>27</v>
      </c>
    </row>
    <row r="135" spans="1:10" ht="15" customHeight="1" x14ac:dyDescent="0.35">
      <c r="A135" s="489"/>
      <c r="B135" s="230"/>
      <c r="C135" s="312" t="s">
        <v>109</v>
      </c>
      <c r="D135" s="359"/>
      <c r="E135" s="603">
        <v>15</v>
      </c>
      <c r="F135" s="604" t="s">
        <v>938</v>
      </c>
      <c r="G135" s="605" t="s">
        <v>82</v>
      </c>
      <c r="H135" s="606" t="s">
        <v>939</v>
      </c>
      <c r="I135" s="605" t="str">
        <f>$A$4&amp;C135&amp;E135&amp;G135&amp;"00"</f>
        <v>AR05150100</v>
      </c>
    </row>
    <row r="136" spans="1:10" ht="15" customHeight="1" x14ac:dyDescent="0.35">
      <c r="A136" s="489"/>
      <c r="B136" s="230"/>
      <c r="C136" s="312" t="s">
        <v>109</v>
      </c>
      <c r="D136" s="359"/>
      <c r="E136" s="603">
        <v>16</v>
      </c>
      <c r="F136" s="604" t="s">
        <v>940</v>
      </c>
      <c r="G136" s="605" t="s">
        <v>82</v>
      </c>
      <c r="H136" s="606" t="s">
        <v>940</v>
      </c>
      <c r="I136" s="605" t="s">
        <v>941</v>
      </c>
    </row>
    <row r="137" spans="1:10" ht="15" customHeight="1" x14ac:dyDescent="0.35">
      <c r="A137" s="489" t="s">
        <v>766</v>
      </c>
      <c r="B137" s="230" t="s">
        <v>770</v>
      </c>
      <c r="C137" s="312" t="s">
        <v>109</v>
      </c>
      <c r="D137" s="359" t="s">
        <v>914</v>
      </c>
      <c r="E137" s="607">
        <v>20</v>
      </c>
      <c r="F137" s="506" t="s">
        <v>942</v>
      </c>
      <c r="G137" s="608" t="s">
        <v>82</v>
      </c>
      <c r="H137" s="410" t="s">
        <v>943</v>
      </c>
      <c r="I137" s="609" t="str">
        <f t="shared" ref="I137:I160" si="13">$A$4&amp;C137&amp;E137&amp;G137&amp;"00"</f>
        <v>AR05200100</v>
      </c>
      <c r="J137" s="94">
        <f t="shared" ref="J137:J148" si="14">LEN(H137)</f>
        <v>32</v>
      </c>
    </row>
    <row r="138" spans="1:10" ht="15" customHeight="1" x14ac:dyDescent="0.35">
      <c r="A138" s="489" t="s">
        <v>766</v>
      </c>
      <c r="B138" s="230" t="s">
        <v>770</v>
      </c>
      <c r="C138" s="312" t="s">
        <v>109</v>
      </c>
      <c r="D138" s="359" t="s">
        <v>914</v>
      </c>
      <c r="E138" s="230">
        <v>20</v>
      </c>
      <c r="F138" s="511" t="s">
        <v>944</v>
      </c>
      <c r="G138" s="610" t="s">
        <v>103</v>
      </c>
      <c r="H138" s="399" t="s">
        <v>945</v>
      </c>
      <c r="I138" s="611" t="str">
        <f t="shared" si="13"/>
        <v>AR05200200</v>
      </c>
      <c r="J138" s="94">
        <f t="shared" si="14"/>
        <v>18</v>
      </c>
    </row>
    <row r="139" spans="1:10" ht="15" customHeight="1" x14ac:dyDescent="0.35">
      <c r="A139" s="489" t="s">
        <v>766</v>
      </c>
      <c r="B139" s="230" t="s">
        <v>770</v>
      </c>
      <c r="C139" s="312" t="s">
        <v>109</v>
      </c>
      <c r="D139" s="359" t="s">
        <v>914</v>
      </c>
      <c r="E139" s="511">
        <v>20</v>
      </c>
      <c r="F139" s="511" t="s">
        <v>944</v>
      </c>
      <c r="G139" s="610" t="s">
        <v>105</v>
      </c>
      <c r="H139" s="513" t="s">
        <v>946</v>
      </c>
      <c r="I139" s="609" t="str">
        <f t="shared" si="13"/>
        <v>AR05200300</v>
      </c>
      <c r="J139" s="492">
        <f t="shared" si="14"/>
        <v>24</v>
      </c>
    </row>
    <row r="140" spans="1:10" ht="15" customHeight="1" x14ac:dyDescent="0.35">
      <c r="A140" s="489" t="s">
        <v>766</v>
      </c>
      <c r="B140" s="230" t="s">
        <v>770</v>
      </c>
      <c r="C140" s="312" t="s">
        <v>109</v>
      </c>
      <c r="D140" s="359" t="s">
        <v>914</v>
      </c>
      <c r="E140" s="511">
        <v>20</v>
      </c>
      <c r="F140" s="511"/>
      <c r="G140" s="610" t="s">
        <v>107</v>
      </c>
      <c r="H140" s="513" t="s">
        <v>947</v>
      </c>
      <c r="I140" s="611" t="str">
        <f t="shared" si="13"/>
        <v>AR05200400</v>
      </c>
      <c r="J140" s="94">
        <f t="shared" si="14"/>
        <v>10</v>
      </c>
    </row>
    <row r="141" spans="1:10" ht="15" customHeight="1" x14ac:dyDescent="0.35">
      <c r="A141" s="489" t="s">
        <v>766</v>
      </c>
      <c r="B141" s="230" t="s">
        <v>770</v>
      </c>
      <c r="C141" s="312" t="s">
        <v>109</v>
      </c>
      <c r="D141" s="359" t="s">
        <v>914</v>
      </c>
      <c r="E141" s="511">
        <v>20</v>
      </c>
      <c r="F141" s="511"/>
      <c r="G141" s="610" t="s">
        <v>109</v>
      </c>
      <c r="H141" s="513" t="s">
        <v>948</v>
      </c>
      <c r="I141" s="609" t="str">
        <f t="shared" si="13"/>
        <v>AR05200500</v>
      </c>
      <c r="J141" s="94">
        <f>LEN(H141)</f>
        <v>18</v>
      </c>
    </row>
    <row r="142" spans="1:10" ht="15" customHeight="1" x14ac:dyDescent="0.35">
      <c r="A142" s="489" t="s">
        <v>766</v>
      </c>
      <c r="B142" s="230" t="s">
        <v>770</v>
      </c>
      <c r="C142" s="312" t="s">
        <v>109</v>
      </c>
      <c r="D142" s="359" t="s">
        <v>914</v>
      </c>
      <c r="E142" s="511">
        <v>20</v>
      </c>
      <c r="F142" s="511"/>
      <c r="G142" s="610" t="s">
        <v>179</v>
      </c>
      <c r="H142" s="513" t="s">
        <v>949</v>
      </c>
      <c r="I142" s="611" t="str">
        <f>$A$4&amp;C142&amp;E142&amp;G142&amp;"00"</f>
        <v>AR05200600</v>
      </c>
      <c r="J142" s="94">
        <f>LEN(H142)</f>
        <v>20</v>
      </c>
    </row>
    <row r="143" spans="1:10" ht="15" customHeight="1" x14ac:dyDescent="0.35">
      <c r="A143" s="489" t="s">
        <v>766</v>
      </c>
      <c r="B143" s="230" t="s">
        <v>770</v>
      </c>
      <c r="C143" s="312" t="s">
        <v>109</v>
      </c>
      <c r="D143" s="359" t="s">
        <v>914</v>
      </c>
      <c r="E143" s="511">
        <v>20</v>
      </c>
      <c r="F143" s="511"/>
      <c r="G143" s="610" t="s">
        <v>181</v>
      </c>
      <c r="H143" s="513" t="s">
        <v>950</v>
      </c>
      <c r="I143" s="611" t="str">
        <f t="shared" si="13"/>
        <v>AR05200700</v>
      </c>
      <c r="J143" s="94">
        <f t="shared" si="14"/>
        <v>19</v>
      </c>
    </row>
    <row r="144" spans="1:10" ht="15" customHeight="1" x14ac:dyDescent="0.35">
      <c r="A144" s="489" t="s">
        <v>766</v>
      </c>
      <c r="B144" s="230" t="s">
        <v>770</v>
      </c>
      <c r="C144" s="312" t="s">
        <v>109</v>
      </c>
      <c r="D144" s="359" t="s">
        <v>914</v>
      </c>
      <c r="E144" s="511">
        <v>20</v>
      </c>
      <c r="F144" s="612"/>
      <c r="G144" s="602" t="s">
        <v>192</v>
      </c>
      <c r="H144" s="401" t="s">
        <v>951</v>
      </c>
      <c r="I144" s="609" t="str">
        <f t="shared" si="13"/>
        <v>AR05200800</v>
      </c>
      <c r="J144" s="492">
        <f t="shared" si="14"/>
        <v>29</v>
      </c>
    </row>
    <row r="145" spans="1:12" ht="15" customHeight="1" x14ac:dyDescent="0.35">
      <c r="A145" s="489" t="s">
        <v>766</v>
      </c>
      <c r="B145" s="230" t="s">
        <v>770</v>
      </c>
      <c r="C145" s="312" t="s">
        <v>109</v>
      </c>
      <c r="D145" s="359" t="s">
        <v>914</v>
      </c>
      <c r="E145" s="532">
        <v>40</v>
      </c>
      <c r="F145" s="598" t="s">
        <v>952</v>
      </c>
      <c r="G145" s="610" t="s">
        <v>82</v>
      </c>
      <c r="H145" s="399" t="s">
        <v>953</v>
      </c>
      <c r="I145" s="174" t="str">
        <f t="shared" si="13"/>
        <v>AR05400100</v>
      </c>
      <c r="J145" s="94">
        <f t="shared" si="14"/>
        <v>14</v>
      </c>
    </row>
    <row r="146" spans="1:12" ht="15" customHeight="1" x14ac:dyDescent="0.35">
      <c r="A146" s="489" t="s">
        <v>766</v>
      </c>
      <c r="B146" s="230" t="s">
        <v>770</v>
      </c>
      <c r="C146" s="312" t="s">
        <v>109</v>
      </c>
      <c r="D146" s="359" t="s">
        <v>914</v>
      </c>
      <c r="E146" s="215">
        <v>40</v>
      </c>
      <c r="F146" s="599" t="s">
        <v>954</v>
      </c>
      <c r="G146" s="610" t="s">
        <v>103</v>
      </c>
      <c r="H146" s="399" t="s">
        <v>955</v>
      </c>
      <c r="I146" s="174" t="str">
        <f t="shared" si="13"/>
        <v>AR05400200</v>
      </c>
      <c r="J146" s="94">
        <f t="shared" si="14"/>
        <v>14</v>
      </c>
    </row>
    <row r="147" spans="1:12" ht="15" customHeight="1" x14ac:dyDescent="0.35">
      <c r="A147" s="489" t="s">
        <v>766</v>
      </c>
      <c r="B147" s="230" t="s">
        <v>770</v>
      </c>
      <c r="C147" s="312" t="s">
        <v>109</v>
      </c>
      <c r="D147" s="359" t="s">
        <v>914</v>
      </c>
      <c r="E147" s="215">
        <v>40</v>
      </c>
      <c r="F147" s="599" t="s">
        <v>954</v>
      </c>
      <c r="G147" s="610" t="s">
        <v>105</v>
      </c>
      <c r="H147" s="399" t="s">
        <v>956</v>
      </c>
      <c r="I147" s="174" t="str">
        <f t="shared" si="13"/>
        <v>AR05400300</v>
      </c>
      <c r="J147" s="94">
        <f t="shared" si="14"/>
        <v>21</v>
      </c>
    </row>
    <row r="148" spans="1:12" ht="15" customHeight="1" x14ac:dyDescent="0.35">
      <c r="A148" s="489" t="s">
        <v>766</v>
      </c>
      <c r="B148" s="230" t="s">
        <v>770</v>
      </c>
      <c r="C148" s="312" t="s">
        <v>109</v>
      </c>
      <c r="D148" s="359" t="s">
        <v>914</v>
      </c>
      <c r="E148" s="216">
        <v>40</v>
      </c>
      <c r="F148" s="601" t="s">
        <v>954</v>
      </c>
      <c r="G148" s="602" t="s">
        <v>107</v>
      </c>
      <c r="H148" s="401" t="s">
        <v>957</v>
      </c>
      <c r="I148" s="209" t="str">
        <f t="shared" si="13"/>
        <v>AR05400400</v>
      </c>
      <c r="J148" s="492">
        <f t="shared" si="14"/>
        <v>16</v>
      </c>
    </row>
    <row r="149" spans="1:12" ht="15" customHeight="1" x14ac:dyDescent="0.35">
      <c r="A149" s="489" t="s">
        <v>766</v>
      </c>
      <c r="B149" s="230" t="s">
        <v>770</v>
      </c>
      <c r="C149" s="312" t="s">
        <v>109</v>
      </c>
      <c r="D149" s="359" t="s">
        <v>914</v>
      </c>
      <c r="E149" s="235">
        <v>50</v>
      </c>
      <c r="F149" s="598" t="s">
        <v>958</v>
      </c>
      <c r="G149" s="610" t="s">
        <v>82</v>
      </c>
      <c r="H149" s="613" t="s">
        <v>959</v>
      </c>
      <c r="I149" s="610" t="str">
        <f t="shared" si="13"/>
        <v>AR05500100</v>
      </c>
      <c r="J149" s="94" t="e">
        <f>LEN(#REF!)</f>
        <v>#REF!</v>
      </c>
    </row>
    <row r="150" spans="1:12" ht="15" customHeight="1" x14ac:dyDescent="0.35">
      <c r="A150" s="489" t="s">
        <v>766</v>
      </c>
      <c r="B150" s="230" t="s">
        <v>770</v>
      </c>
      <c r="C150" s="312" t="s">
        <v>109</v>
      </c>
      <c r="D150" s="359" t="s">
        <v>914</v>
      </c>
      <c r="E150" s="215">
        <v>50</v>
      </c>
      <c r="F150" s="599" t="s">
        <v>960</v>
      </c>
      <c r="G150" s="610" t="s">
        <v>103</v>
      </c>
      <c r="H150" s="613" t="s">
        <v>961</v>
      </c>
      <c r="I150" s="610" t="str">
        <f t="shared" si="13"/>
        <v>AR05500200</v>
      </c>
      <c r="J150" s="94" t="e">
        <f>LEN(#REF!)</f>
        <v>#REF!</v>
      </c>
    </row>
    <row r="151" spans="1:12" ht="15" customHeight="1" x14ac:dyDescent="0.35">
      <c r="A151" s="489" t="s">
        <v>766</v>
      </c>
      <c r="B151" s="230" t="s">
        <v>770</v>
      </c>
      <c r="C151" s="312" t="s">
        <v>109</v>
      </c>
      <c r="D151" s="359" t="s">
        <v>914</v>
      </c>
      <c r="E151" s="215">
        <v>50</v>
      </c>
      <c r="F151" s="599" t="s">
        <v>960</v>
      </c>
      <c r="G151" s="610" t="s">
        <v>105</v>
      </c>
      <c r="H151" s="613" t="s">
        <v>962</v>
      </c>
      <c r="I151" s="610" t="str">
        <f t="shared" si="13"/>
        <v>AR05500300</v>
      </c>
      <c r="J151" s="94">
        <f>LEN(H149)</f>
        <v>21</v>
      </c>
    </row>
    <row r="152" spans="1:12" ht="15" customHeight="1" x14ac:dyDescent="0.35">
      <c r="A152" s="489" t="s">
        <v>766</v>
      </c>
      <c r="B152" s="230" t="s">
        <v>770</v>
      </c>
      <c r="C152" s="312" t="s">
        <v>109</v>
      </c>
      <c r="D152" s="359" t="s">
        <v>914</v>
      </c>
      <c r="E152" s="215">
        <v>50</v>
      </c>
      <c r="F152" s="599" t="s">
        <v>960</v>
      </c>
      <c r="G152" s="614" t="s">
        <v>107</v>
      </c>
      <c r="H152" s="615" t="s">
        <v>963</v>
      </c>
      <c r="I152" s="614" t="str">
        <f t="shared" si="13"/>
        <v>AR05500400</v>
      </c>
      <c r="J152" s="94">
        <f>LEN(H150)</f>
        <v>21</v>
      </c>
    </row>
    <row r="153" spans="1:12" ht="15" customHeight="1" x14ac:dyDescent="0.35">
      <c r="A153" s="489" t="s">
        <v>766</v>
      </c>
      <c r="B153" s="230" t="s">
        <v>770</v>
      </c>
      <c r="C153" s="312" t="s">
        <v>109</v>
      </c>
      <c r="D153" s="359" t="s">
        <v>914</v>
      </c>
      <c r="E153" s="532">
        <v>60</v>
      </c>
      <c r="F153" s="495" t="s">
        <v>964</v>
      </c>
      <c r="G153" s="616" t="s">
        <v>82</v>
      </c>
      <c r="H153" s="495" t="s">
        <v>965</v>
      </c>
      <c r="I153" s="617" t="str">
        <f>$A$4&amp;C153&amp;E153&amp;G153&amp;"00"</f>
        <v>AR05600100</v>
      </c>
      <c r="J153" s="94">
        <f>LEN(H153)</f>
        <v>22</v>
      </c>
    </row>
    <row r="154" spans="1:12" ht="15" customHeight="1" x14ac:dyDescent="0.35">
      <c r="A154" s="489" t="s">
        <v>766</v>
      </c>
      <c r="B154" s="230" t="s">
        <v>770</v>
      </c>
      <c r="C154" s="312" t="s">
        <v>109</v>
      </c>
      <c r="D154" s="359" t="s">
        <v>914</v>
      </c>
      <c r="E154" s="532">
        <v>70</v>
      </c>
      <c r="F154" s="495" t="s">
        <v>966</v>
      </c>
      <c r="G154" s="616" t="s">
        <v>82</v>
      </c>
      <c r="H154" s="495" t="s">
        <v>967</v>
      </c>
      <c r="I154" s="617" t="str">
        <f>$A$4&amp;C154&amp;E154&amp;G154&amp;"00"</f>
        <v>AR05700100</v>
      </c>
      <c r="J154" s="94">
        <f>LEN(H154)</f>
        <v>23</v>
      </c>
    </row>
    <row r="155" spans="1:12" ht="15" customHeight="1" thickBot="1" x14ac:dyDescent="0.4">
      <c r="A155" s="489" t="s">
        <v>766</v>
      </c>
      <c r="B155" s="230" t="s">
        <v>770</v>
      </c>
      <c r="C155" s="312" t="s">
        <v>109</v>
      </c>
      <c r="D155" s="359" t="s">
        <v>914</v>
      </c>
      <c r="E155" s="532">
        <v>80</v>
      </c>
      <c r="F155" s="495" t="s">
        <v>968</v>
      </c>
      <c r="G155" s="616" t="s">
        <v>82</v>
      </c>
      <c r="H155" s="495" t="s">
        <v>968</v>
      </c>
      <c r="I155" s="617" t="str">
        <f>$A$4&amp;C155&amp;E155&amp;G155&amp;"00"</f>
        <v>AR05800100</v>
      </c>
      <c r="J155" s="94">
        <f>LEN(H155)</f>
        <v>18</v>
      </c>
    </row>
    <row r="156" spans="1:12" s="89" customFormat="1" ht="4.1500000000000004" customHeight="1" thickBot="1" x14ac:dyDescent="0.4">
      <c r="A156" s="498" t="s">
        <v>766</v>
      </c>
      <c r="B156" s="499" t="s">
        <v>770</v>
      </c>
      <c r="C156" s="500"/>
      <c r="D156" s="618"/>
      <c r="E156" s="619"/>
      <c r="F156" s="618"/>
      <c r="G156" s="619"/>
      <c r="H156" s="620"/>
      <c r="I156" s="621" t="str">
        <f t="shared" si="13"/>
        <v>AR00</v>
      </c>
      <c r="J156" s="622"/>
      <c r="K156" s="62"/>
      <c r="L156" s="62"/>
    </row>
    <row r="157" spans="1:12" ht="14.5" x14ac:dyDescent="0.35">
      <c r="A157" s="489" t="s">
        <v>766</v>
      </c>
      <c r="B157" s="230" t="s">
        <v>770</v>
      </c>
      <c r="C157" s="291" t="s">
        <v>179</v>
      </c>
      <c r="D157" s="126" t="s">
        <v>969</v>
      </c>
      <c r="E157" s="623">
        <v>10</v>
      </c>
      <c r="F157" s="598" t="s">
        <v>970</v>
      </c>
      <c r="G157" s="610" t="s">
        <v>82</v>
      </c>
      <c r="H157" s="399" t="s">
        <v>971</v>
      </c>
      <c r="I157" s="174" t="str">
        <f t="shared" si="13"/>
        <v>AR06100100</v>
      </c>
      <c r="J157" s="94">
        <f>LEN(H157)</f>
        <v>17</v>
      </c>
    </row>
    <row r="158" spans="1:12" ht="14.5" x14ac:dyDescent="0.35">
      <c r="A158" s="489" t="s">
        <v>766</v>
      </c>
      <c r="B158" s="230" t="s">
        <v>770</v>
      </c>
      <c r="C158" s="312" t="s">
        <v>179</v>
      </c>
      <c r="D158" s="109" t="s">
        <v>969</v>
      </c>
      <c r="E158" s="624">
        <v>10</v>
      </c>
      <c r="F158" s="599" t="s">
        <v>970</v>
      </c>
      <c r="G158" s="610" t="s">
        <v>103</v>
      </c>
      <c r="H158" s="399" t="s">
        <v>972</v>
      </c>
      <c r="I158" s="174" t="str">
        <f t="shared" si="13"/>
        <v>AR06100200</v>
      </c>
      <c r="J158" s="94">
        <f>LEN(H158)</f>
        <v>28</v>
      </c>
    </row>
    <row r="159" spans="1:12" ht="14.5" x14ac:dyDescent="0.35">
      <c r="A159" s="489" t="s">
        <v>766</v>
      </c>
      <c r="B159" s="230" t="s">
        <v>770</v>
      </c>
      <c r="C159" s="312" t="s">
        <v>179</v>
      </c>
      <c r="D159" s="109" t="s">
        <v>969</v>
      </c>
      <c r="E159" s="624">
        <v>10</v>
      </c>
      <c r="F159" s="599" t="s">
        <v>970</v>
      </c>
      <c r="G159" s="610" t="s">
        <v>105</v>
      </c>
      <c r="H159" s="399" t="s">
        <v>973</v>
      </c>
      <c r="I159" s="174" t="str">
        <f t="shared" si="13"/>
        <v>AR06100300</v>
      </c>
      <c r="J159" s="94">
        <f>LEN(H159)</f>
        <v>23</v>
      </c>
    </row>
    <row r="160" spans="1:12" ht="15" thickBot="1" x14ac:dyDescent="0.4">
      <c r="A160" s="489" t="s">
        <v>766</v>
      </c>
      <c r="B160" s="230" t="s">
        <v>770</v>
      </c>
      <c r="C160" s="312" t="s">
        <v>179</v>
      </c>
      <c r="D160" s="109" t="s">
        <v>969</v>
      </c>
      <c r="E160" s="624">
        <v>10</v>
      </c>
      <c r="F160" s="599" t="s">
        <v>970</v>
      </c>
      <c r="G160" s="614" t="s">
        <v>107</v>
      </c>
      <c r="H160" s="598" t="s">
        <v>974</v>
      </c>
      <c r="I160" s="210" t="str">
        <f t="shared" si="13"/>
        <v>AR06100400</v>
      </c>
      <c r="J160" s="94">
        <f>LEN(H160)</f>
        <v>11</v>
      </c>
    </row>
    <row r="161" spans="1:12" s="89" customFormat="1" ht="4.5" customHeight="1" thickBot="1" x14ac:dyDescent="0.4">
      <c r="A161" s="498" t="s">
        <v>766</v>
      </c>
      <c r="B161" s="499" t="s">
        <v>770</v>
      </c>
      <c r="C161" s="500"/>
      <c r="D161" s="618"/>
      <c r="E161" s="619"/>
      <c r="F161" s="618"/>
      <c r="G161" s="619"/>
      <c r="H161" s="620"/>
      <c r="I161" s="621"/>
      <c r="J161" s="622"/>
      <c r="K161" s="62"/>
      <c r="L161" s="62"/>
    </row>
    <row r="162" spans="1:12" ht="33" customHeight="1" x14ac:dyDescent="0.25">
      <c r="A162" s="489" t="s">
        <v>766</v>
      </c>
      <c r="B162" s="230" t="s">
        <v>770</v>
      </c>
      <c r="C162" s="347" t="s">
        <v>181</v>
      </c>
      <c r="D162" s="506" t="s">
        <v>975</v>
      </c>
      <c r="E162" s="587">
        <v>10</v>
      </c>
      <c r="F162" s="588" t="s">
        <v>976</v>
      </c>
      <c r="G162" s="589"/>
      <c r="H162" s="590"/>
      <c r="I162" s="591"/>
      <c r="J162" s="625"/>
    </row>
    <row r="163" spans="1:12" ht="14.5" x14ac:dyDescent="0.25">
      <c r="A163" s="489" t="s">
        <v>766</v>
      </c>
      <c r="B163" s="230" t="s">
        <v>770</v>
      </c>
      <c r="C163" s="312" t="s">
        <v>181</v>
      </c>
      <c r="D163" s="626" t="s">
        <v>975</v>
      </c>
      <c r="E163" s="173">
        <v>11</v>
      </c>
      <c r="F163" s="152" t="s">
        <v>977</v>
      </c>
      <c r="G163" s="627" t="s">
        <v>82</v>
      </c>
      <c r="H163" s="360" t="s">
        <v>977</v>
      </c>
      <c r="I163" s="516" t="str">
        <f>$A$4&amp;C163&amp;E163&amp;G163&amp;"00"</f>
        <v>AR07110100</v>
      </c>
      <c r="J163" s="94">
        <f>LEN(H163)</f>
        <v>16</v>
      </c>
    </row>
    <row r="164" spans="1:12" ht="14.5" x14ac:dyDescent="0.35">
      <c r="A164" s="489" t="s">
        <v>766</v>
      </c>
      <c r="B164" s="230" t="s">
        <v>770</v>
      </c>
      <c r="C164" s="312" t="s">
        <v>181</v>
      </c>
      <c r="D164" s="626" t="s">
        <v>975</v>
      </c>
      <c r="E164" s="270">
        <v>12</v>
      </c>
      <c r="F164" s="111" t="s">
        <v>978</v>
      </c>
      <c r="G164" s="610" t="s">
        <v>82</v>
      </c>
      <c r="H164" s="399" t="s">
        <v>978</v>
      </c>
      <c r="I164" s="174" t="str">
        <f>$A$4&amp;C164&amp;E164&amp;G164&amp;"00"</f>
        <v>AR07120100</v>
      </c>
      <c r="J164" s="94">
        <f>LEN(H164)</f>
        <v>18</v>
      </c>
    </row>
    <row r="165" spans="1:12" ht="14.5" x14ac:dyDescent="0.35">
      <c r="A165" s="489" t="s">
        <v>766</v>
      </c>
      <c r="B165" s="230" t="s">
        <v>770</v>
      </c>
      <c r="C165" s="312" t="s">
        <v>181</v>
      </c>
      <c r="D165" s="626" t="s">
        <v>975</v>
      </c>
      <c r="E165" s="270">
        <v>13</v>
      </c>
      <c r="F165" s="111" t="s">
        <v>979</v>
      </c>
      <c r="G165" s="610" t="s">
        <v>82</v>
      </c>
      <c r="H165" s="399" t="s">
        <v>979</v>
      </c>
      <c r="I165" s="174" t="str">
        <f>$A$4&amp;C165&amp;E165&amp;G165&amp;"00"</f>
        <v>AR07130100</v>
      </c>
      <c r="J165" s="94">
        <f>LEN(H165)</f>
        <v>13</v>
      </c>
    </row>
    <row r="166" spans="1:12" ht="14.5" x14ac:dyDescent="0.35">
      <c r="A166" s="489" t="s">
        <v>766</v>
      </c>
      <c r="B166" s="230" t="s">
        <v>770</v>
      </c>
      <c r="C166" s="312" t="s">
        <v>181</v>
      </c>
      <c r="D166" s="626" t="s">
        <v>975</v>
      </c>
      <c r="E166" s="270">
        <v>14</v>
      </c>
      <c r="F166" s="111" t="s">
        <v>980</v>
      </c>
      <c r="G166" s="610" t="s">
        <v>82</v>
      </c>
      <c r="H166" s="399" t="s">
        <v>980</v>
      </c>
      <c r="I166" s="174" t="str">
        <f>$A$4&amp;C166&amp;E166&amp;G166&amp;"00"</f>
        <v>AR07140100</v>
      </c>
      <c r="J166" s="94">
        <f>LEN(H166)</f>
        <v>15</v>
      </c>
    </row>
    <row r="167" spans="1:12" ht="14.5" x14ac:dyDescent="0.35">
      <c r="A167" s="489" t="s">
        <v>766</v>
      </c>
      <c r="B167" s="230" t="s">
        <v>770</v>
      </c>
      <c r="C167" s="312" t="s">
        <v>181</v>
      </c>
      <c r="D167" s="626" t="s">
        <v>975</v>
      </c>
      <c r="E167" s="221">
        <v>16</v>
      </c>
      <c r="F167" s="186" t="s">
        <v>981</v>
      </c>
      <c r="G167" s="602" t="s">
        <v>82</v>
      </c>
      <c r="H167" s="401" t="s">
        <v>981</v>
      </c>
      <c r="I167" s="209" t="str">
        <f>$A$4&amp;C167&amp;E167&amp;G167&amp;"00"</f>
        <v>AR07160100</v>
      </c>
      <c r="J167" s="492">
        <f>LEN(H167)</f>
        <v>14</v>
      </c>
    </row>
    <row r="168" spans="1:12" ht="14.5" x14ac:dyDescent="0.35">
      <c r="A168" s="489" t="s">
        <v>766</v>
      </c>
      <c r="B168" s="230" t="s">
        <v>770</v>
      </c>
      <c r="C168" s="312" t="s">
        <v>181</v>
      </c>
      <c r="D168" s="626" t="s">
        <v>975</v>
      </c>
      <c r="E168" s="524">
        <v>20</v>
      </c>
      <c r="F168" s="628" t="s">
        <v>982</v>
      </c>
      <c r="G168" s="629"/>
      <c r="H168" s="630"/>
      <c r="I168" s="629"/>
    </row>
    <row r="169" spans="1:12" ht="14.5" x14ac:dyDescent="0.35">
      <c r="A169" s="489" t="s">
        <v>766</v>
      </c>
      <c r="B169" s="230" t="s">
        <v>770</v>
      </c>
      <c r="C169" s="312" t="s">
        <v>181</v>
      </c>
      <c r="D169" s="626" t="s">
        <v>975</v>
      </c>
      <c r="E169" s="179">
        <v>21</v>
      </c>
      <c r="F169" s="631" t="s">
        <v>983</v>
      </c>
      <c r="G169" s="179" t="s">
        <v>82</v>
      </c>
      <c r="H169" s="631" t="s">
        <v>983</v>
      </c>
      <c r="I169" s="179" t="str">
        <f t="shared" ref="I169:I183" si="15">$A$4&amp;C169&amp;E169&amp;G169&amp;"00"</f>
        <v>AR07210100</v>
      </c>
      <c r="J169" s="632">
        <f t="shared" ref="J169:J187" si="16">LEN(H169)</f>
        <v>22</v>
      </c>
    </row>
    <row r="170" spans="1:12" ht="14.5" x14ac:dyDescent="0.25">
      <c r="A170" s="489" t="s">
        <v>766</v>
      </c>
      <c r="B170" s="230" t="s">
        <v>770</v>
      </c>
      <c r="C170" s="312" t="s">
        <v>181</v>
      </c>
      <c r="D170" s="626" t="s">
        <v>975</v>
      </c>
      <c r="E170" s="226">
        <v>22</v>
      </c>
      <c r="F170" s="633" t="s">
        <v>984</v>
      </c>
      <c r="G170" s="226" t="s">
        <v>82</v>
      </c>
      <c r="H170" s="633" t="s">
        <v>985</v>
      </c>
      <c r="I170" s="226" t="str">
        <f t="shared" si="15"/>
        <v>AR07220100</v>
      </c>
      <c r="J170" s="94">
        <f t="shared" si="16"/>
        <v>16</v>
      </c>
    </row>
    <row r="171" spans="1:12" ht="14.5" x14ac:dyDescent="0.35">
      <c r="A171" s="489" t="s">
        <v>766</v>
      </c>
      <c r="B171" s="230" t="s">
        <v>770</v>
      </c>
      <c r="C171" s="312" t="s">
        <v>181</v>
      </c>
      <c r="D171" s="626" t="s">
        <v>975</v>
      </c>
      <c r="E171" s="215">
        <v>22</v>
      </c>
      <c r="F171" s="634" t="s">
        <v>986</v>
      </c>
      <c r="G171" s="226" t="s">
        <v>103</v>
      </c>
      <c r="H171" s="633" t="s">
        <v>987</v>
      </c>
      <c r="I171" s="226" t="str">
        <f t="shared" si="15"/>
        <v>AR07220200</v>
      </c>
      <c r="J171" s="94">
        <f>LEN(H171)</f>
        <v>21</v>
      </c>
    </row>
    <row r="172" spans="1:12" ht="14.5" x14ac:dyDescent="0.35">
      <c r="A172" s="489" t="s">
        <v>766</v>
      </c>
      <c r="B172" s="230" t="s">
        <v>770</v>
      </c>
      <c r="C172" s="312" t="s">
        <v>181</v>
      </c>
      <c r="D172" s="626" t="s">
        <v>975</v>
      </c>
      <c r="E172" s="215">
        <v>22</v>
      </c>
      <c r="F172" s="634" t="s">
        <v>986</v>
      </c>
      <c r="G172" s="226" t="s">
        <v>105</v>
      </c>
      <c r="H172" s="633" t="s">
        <v>988</v>
      </c>
      <c r="I172" s="226" t="str">
        <f t="shared" si="15"/>
        <v>AR07220300</v>
      </c>
      <c r="J172" s="94">
        <f t="shared" si="16"/>
        <v>23</v>
      </c>
    </row>
    <row r="173" spans="1:12" ht="14.5" x14ac:dyDescent="0.25">
      <c r="A173" s="489" t="s">
        <v>766</v>
      </c>
      <c r="B173" s="230" t="s">
        <v>770</v>
      </c>
      <c r="C173" s="312" t="s">
        <v>181</v>
      </c>
      <c r="D173" s="626" t="s">
        <v>975</v>
      </c>
      <c r="E173" s="226">
        <v>23</v>
      </c>
      <c r="F173" s="227" t="s">
        <v>989</v>
      </c>
      <c r="G173" s="226" t="s">
        <v>82</v>
      </c>
      <c r="H173" s="633" t="s">
        <v>990</v>
      </c>
      <c r="I173" s="226" t="str">
        <f t="shared" si="15"/>
        <v>AR07230100</v>
      </c>
      <c r="J173" s="94">
        <f t="shared" si="16"/>
        <v>5</v>
      </c>
    </row>
    <row r="174" spans="1:12" ht="14.5" x14ac:dyDescent="0.25">
      <c r="A174" s="489" t="s">
        <v>766</v>
      </c>
      <c r="B174" s="230" t="s">
        <v>770</v>
      </c>
      <c r="C174" s="312" t="s">
        <v>181</v>
      </c>
      <c r="D174" s="626" t="s">
        <v>975</v>
      </c>
      <c r="E174" s="230">
        <v>23</v>
      </c>
      <c r="F174" s="327"/>
      <c r="G174" s="226" t="s">
        <v>103</v>
      </c>
      <c r="H174" s="633" t="s">
        <v>991</v>
      </c>
      <c r="I174" s="226" t="str">
        <f t="shared" si="15"/>
        <v>AR07230200</v>
      </c>
      <c r="J174" s="94">
        <f t="shared" si="16"/>
        <v>8</v>
      </c>
    </row>
    <row r="175" spans="1:12" ht="14.5" x14ac:dyDescent="0.25">
      <c r="A175" s="489" t="s">
        <v>766</v>
      </c>
      <c r="B175" s="230" t="s">
        <v>770</v>
      </c>
      <c r="C175" s="312" t="s">
        <v>181</v>
      </c>
      <c r="D175" s="626" t="s">
        <v>975</v>
      </c>
      <c r="E175" s="231">
        <v>23</v>
      </c>
      <c r="F175" s="328"/>
      <c r="G175" s="226" t="s">
        <v>105</v>
      </c>
      <c r="H175" s="633" t="s">
        <v>477</v>
      </c>
      <c r="I175" s="226" t="str">
        <f t="shared" si="15"/>
        <v>AR07230300</v>
      </c>
      <c r="J175" s="94">
        <f>LEN(H175)</f>
        <v>7</v>
      </c>
    </row>
    <row r="176" spans="1:12" ht="14.5" x14ac:dyDescent="0.25">
      <c r="A176" s="489" t="s">
        <v>766</v>
      </c>
      <c r="B176" s="230" t="s">
        <v>770</v>
      </c>
      <c r="C176" s="312" t="s">
        <v>181</v>
      </c>
      <c r="D176" s="626" t="s">
        <v>975</v>
      </c>
      <c r="E176" s="226">
        <v>24</v>
      </c>
      <c r="F176" s="633" t="s">
        <v>992</v>
      </c>
      <c r="G176" s="226" t="s">
        <v>82</v>
      </c>
      <c r="H176" s="633" t="s">
        <v>993</v>
      </c>
      <c r="I176" s="226" t="str">
        <f t="shared" si="15"/>
        <v>AR07240100</v>
      </c>
      <c r="J176" s="94">
        <f t="shared" si="16"/>
        <v>23</v>
      </c>
    </row>
    <row r="177" spans="1:10" ht="14.5" x14ac:dyDescent="0.25">
      <c r="A177" s="489" t="s">
        <v>766</v>
      </c>
      <c r="B177" s="230" t="s">
        <v>770</v>
      </c>
      <c r="C177" s="312" t="s">
        <v>181</v>
      </c>
      <c r="D177" s="626" t="s">
        <v>975</v>
      </c>
      <c r="E177" s="230">
        <v>24</v>
      </c>
      <c r="F177" s="635" t="s">
        <v>992</v>
      </c>
      <c r="G177" s="226" t="s">
        <v>103</v>
      </c>
      <c r="H177" s="633" t="s">
        <v>994</v>
      </c>
      <c r="I177" s="226" t="str">
        <f t="shared" si="15"/>
        <v>AR07240200</v>
      </c>
      <c r="J177" s="94">
        <f>LEN(H177)</f>
        <v>22</v>
      </c>
    </row>
    <row r="178" spans="1:10" ht="14.5" x14ac:dyDescent="0.25">
      <c r="A178" s="489" t="s">
        <v>766</v>
      </c>
      <c r="B178" s="230" t="s">
        <v>770</v>
      </c>
      <c r="C178" s="312" t="s">
        <v>181</v>
      </c>
      <c r="D178" s="626" t="s">
        <v>975</v>
      </c>
      <c r="E178" s="231">
        <v>24</v>
      </c>
      <c r="F178" s="636" t="s">
        <v>992</v>
      </c>
      <c r="G178" s="226" t="s">
        <v>105</v>
      </c>
      <c r="H178" s="633" t="s">
        <v>995</v>
      </c>
      <c r="I178" s="226" t="str">
        <f t="shared" si="15"/>
        <v>AR07240300</v>
      </c>
      <c r="J178" s="492">
        <f t="shared" si="16"/>
        <v>17</v>
      </c>
    </row>
    <row r="179" spans="1:10" ht="14.5" x14ac:dyDescent="0.35">
      <c r="A179" s="489" t="s">
        <v>766</v>
      </c>
      <c r="B179" s="230" t="s">
        <v>770</v>
      </c>
      <c r="C179" s="312" t="s">
        <v>181</v>
      </c>
      <c r="D179" s="626" t="s">
        <v>975</v>
      </c>
      <c r="E179" s="179">
        <v>25</v>
      </c>
      <c r="F179" s="170" t="s">
        <v>996</v>
      </c>
      <c r="G179" s="226" t="s">
        <v>82</v>
      </c>
      <c r="H179" s="637" t="s">
        <v>997</v>
      </c>
      <c r="I179" s="270" t="str">
        <f t="shared" si="15"/>
        <v>AR07250100</v>
      </c>
      <c r="J179" s="492">
        <f>LEN(H179)</f>
        <v>37</v>
      </c>
    </row>
    <row r="180" spans="1:10" ht="14.5" x14ac:dyDescent="0.35">
      <c r="A180" s="489" t="s">
        <v>766</v>
      </c>
      <c r="B180" s="230" t="s">
        <v>770</v>
      </c>
      <c r="C180" s="312" t="s">
        <v>181</v>
      </c>
      <c r="D180" s="626" t="s">
        <v>975</v>
      </c>
      <c r="E180" s="215">
        <v>25</v>
      </c>
      <c r="F180" s="191"/>
      <c r="G180" s="226" t="s">
        <v>103</v>
      </c>
      <c r="H180" s="637" t="s">
        <v>986</v>
      </c>
      <c r="I180" s="270" t="str">
        <f t="shared" si="15"/>
        <v>AR07250200</v>
      </c>
      <c r="J180" s="492">
        <f>LEN(H180)</f>
        <v>8</v>
      </c>
    </row>
    <row r="181" spans="1:10" ht="14.5" x14ac:dyDescent="0.35">
      <c r="A181" s="489" t="s">
        <v>766</v>
      </c>
      <c r="B181" s="230" t="s">
        <v>770</v>
      </c>
      <c r="C181" s="312" t="s">
        <v>181</v>
      </c>
      <c r="D181" s="626" t="s">
        <v>975</v>
      </c>
      <c r="E181" s="218">
        <v>25</v>
      </c>
      <c r="F181" s="189"/>
      <c r="G181" s="226" t="s">
        <v>105</v>
      </c>
      <c r="H181" s="637" t="s">
        <v>998</v>
      </c>
      <c r="I181" s="270" t="str">
        <f t="shared" si="15"/>
        <v>AR07250300</v>
      </c>
      <c r="J181" s="492">
        <f t="shared" si="16"/>
        <v>22</v>
      </c>
    </row>
    <row r="182" spans="1:10" ht="14.5" x14ac:dyDescent="0.35">
      <c r="A182" s="489" t="s">
        <v>766</v>
      </c>
      <c r="B182" s="230" t="s">
        <v>770</v>
      </c>
      <c r="C182" s="312" t="s">
        <v>181</v>
      </c>
      <c r="D182" s="626" t="s">
        <v>975</v>
      </c>
      <c r="E182" s="179">
        <v>26</v>
      </c>
      <c r="F182" s="638" t="s">
        <v>999</v>
      </c>
      <c r="G182" s="270" t="s">
        <v>82</v>
      </c>
      <c r="H182" s="637" t="s">
        <v>1000</v>
      </c>
      <c r="I182" s="270" t="str">
        <f t="shared" si="15"/>
        <v>AR07260100</v>
      </c>
      <c r="J182" s="492">
        <f t="shared" si="16"/>
        <v>30</v>
      </c>
    </row>
    <row r="183" spans="1:10" ht="14.5" x14ac:dyDescent="0.35">
      <c r="A183" s="489" t="s">
        <v>766</v>
      </c>
      <c r="B183" s="230" t="s">
        <v>770</v>
      </c>
      <c r="C183" s="312" t="s">
        <v>181</v>
      </c>
      <c r="D183" s="626" t="s">
        <v>975</v>
      </c>
      <c r="E183" s="218">
        <v>26</v>
      </c>
      <c r="F183" s="638"/>
      <c r="G183" s="129" t="s">
        <v>103</v>
      </c>
      <c r="H183" s="637" t="s">
        <v>1001</v>
      </c>
      <c r="I183" s="270" t="str">
        <f t="shared" si="15"/>
        <v>AR07260200</v>
      </c>
      <c r="J183" s="492">
        <f t="shared" si="16"/>
        <v>18</v>
      </c>
    </row>
    <row r="184" spans="1:10" ht="14.5" x14ac:dyDescent="0.35">
      <c r="A184" s="489" t="s">
        <v>766</v>
      </c>
      <c r="B184" s="230" t="s">
        <v>770</v>
      </c>
      <c r="C184" s="312" t="s">
        <v>181</v>
      </c>
      <c r="D184" s="626" t="s">
        <v>975</v>
      </c>
      <c r="E184" s="179">
        <v>27</v>
      </c>
      <c r="F184" s="631"/>
      <c r="G184" s="270"/>
      <c r="H184" s="637"/>
      <c r="I184" s="270"/>
      <c r="J184" s="492">
        <f t="shared" si="16"/>
        <v>0</v>
      </c>
    </row>
    <row r="185" spans="1:10" ht="14.5" x14ac:dyDescent="0.35">
      <c r="A185" s="489" t="s">
        <v>766</v>
      </c>
      <c r="B185" s="230" t="s">
        <v>770</v>
      </c>
      <c r="C185" s="312" t="s">
        <v>181</v>
      </c>
      <c r="D185" s="626" t="s">
        <v>975</v>
      </c>
      <c r="E185" s="179">
        <v>28</v>
      </c>
      <c r="F185" s="631" t="s">
        <v>1002</v>
      </c>
      <c r="G185" s="270" t="s">
        <v>82</v>
      </c>
      <c r="H185" s="637" t="s">
        <v>1003</v>
      </c>
      <c r="I185" s="270" t="str">
        <f t="shared" ref="I185:I191" si="17">$A$4&amp;C185&amp;E185&amp;G185&amp;"00"</f>
        <v>AR07280100</v>
      </c>
      <c r="J185" s="492">
        <f t="shared" si="16"/>
        <v>22</v>
      </c>
    </row>
    <row r="186" spans="1:10" ht="14.5" x14ac:dyDescent="0.35">
      <c r="A186" s="489" t="s">
        <v>766</v>
      </c>
      <c r="B186" s="230" t="s">
        <v>770</v>
      </c>
      <c r="C186" s="312" t="s">
        <v>181</v>
      </c>
      <c r="D186" s="639" t="s">
        <v>975</v>
      </c>
      <c r="E186" s="640">
        <v>28</v>
      </c>
      <c r="F186" s="641"/>
      <c r="G186" s="174" t="s">
        <v>103</v>
      </c>
      <c r="H186" s="637" t="s">
        <v>1004</v>
      </c>
      <c r="I186" s="270" t="str">
        <f t="shared" si="17"/>
        <v>AR07280200</v>
      </c>
      <c r="J186" s="94">
        <f t="shared" si="16"/>
        <v>23</v>
      </c>
    </row>
    <row r="187" spans="1:10" ht="15" thickBot="1" x14ac:dyDescent="0.4">
      <c r="A187" s="489" t="s">
        <v>766</v>
      </c>
      <c r="B187" s="230" t="s">
        <v>770</v>
      </c>
      <c r="C187" s="312" t="s">
        <v>181</v>
      </c>
      <c r="D187" s="626" t="s">
        <v>975</v>
      </c>
      <c r="E187" s="642">
        <v>29</v>
      </c>
      <c r="F187" s="643" t="s">
        <v>1005</v>
      </c>
      <c r="G187" s="270" t="s">
        <v>82</v>
      </c>
      <c r="H187" s="637" t="s">
        <v>1005</v>
      </c>
      <c r="I187" s="270" t="str">
        <f t="shared" si="17"/>
        <v>AR07290100</v>
      </c>
      <c r="J187" s="94">
        <f t="shared" si="16"/>
        <v>19</v>
      </c>
    </row>
    <row r="188" spans="1:10" s="89" customFormat="1" ht="4.5" customHeight="1" thickBot="1" x14ac:dyDescent="0.4">
      <c r="A188" s="498" t="s">
        <v>766</v>
      </c>
      <c r="B188" s="230" t="s">
        <v>770</v>
      </c>
      <c r="C188" s="644"/>
      <c r="D188" s="618"/>
      <c r="E188" s="619"/>
      <c r="F188" s="618"/>
      <c r="G188" s="619"/>
      <c r="H188" s="620"/>
      <c r="I188" s="621" t="str">
        <f t="shared" si="17"/>
        <v>AR00</v>
      </c>
      <c r="J188" s="505"/>
    </row>
    <row r="189" spans="1:10" ht="14.5" x14ac:dyDescent="0.35">
      <c r="A189" s="489" t="s">
        <v>766</v>
      </c>
      <c r="B189" s="230" t="s">
        <v>770</v>
      </c>
      <c r="C189" s="347" t="s">
        <v>192</v>
      </c>
      <c r="D189" s="102" t="s">
        <v>1006</v>
      </c>
      <c r="E189" s="532">
        <v>10</v>
      </c>
      <c r="F189" s="495" t="s">
        <v>1007</v>
      </c>
      <c r="G189" s="645" t="s">
        <v>82</v>
      </c>
      <c r="H189" s="495" t="s">
        <v>1007</v>
      </c>
      <c r="I189" s="270" t="str">
        <f t="shared" si="17"/>
        <v>AR08100100</v>
      </c>
      <c r="J189" s="497">
        <f>LEN(H189)</f>
        <v>11</v>
      </c>
    </row>
    <row r="190" spans="1:10" ht="14.5" x14ac:dyDescent="0.35">
      <c r="A190" s="489"/>
      <c r="B190" s="230"/>
      <c r="C190" s="312" t="s">
        <v>192</v>
      </c>
      <c r="D190" s="102"/>
      <c r="E190" s="270">
        <v>20</v>
      </c>
      <c r="F190" s="399" t="s">
        <v>1008</v>
      </c>
      <c r="G190" s="610" t="s">
        <v>82</v>
      </c>
      <c r="H190" s="399" t="s">
        <v>1008</v>
      </c>
      <c r="I190" s="270" t="str">
        <f t="shared" si="17"/>
        <v>AR08200100</v>
      </c>
    </row>
    <row r="191" spans="1:10" ht="15" thickBot="1" x14ac:dyDescent="0.4">
      <c r="A191" s="489" t="s">
        <v>766</v>
      </c>
      <c r="B191" s="230" t="s">
        <v>770</v>
      </c>
      <c r="C191" s="312" t="s">
        <v>192</v>
      </c>
      <c r="D191" s="109"/>
      <c r="E191" s="646">
        <v>30</v>
      </c>
      <c r="F191" s="412" t="s">
        <v>1009</v>
      </c>
      <c r="G191" s="647" t="s">
        <v>82</v>
      </c>
      <c r="H191" s="412" t="s">
        <v>1009</v>
      </c>
      <c r="I191" s="270" t="str">
        <f t="shared" si="17"/>
        <v>AR08300100</v>
      </c>
      <c r="J191" s="94">
        <f>LEN(H191)</f>
        <v>7</v>
      </c>
    </row>
    <row r="192" spans="1:10" s="89" customFormat="1" ht="4.5" customHeight="1" thickBot="1" x14ac:dyDescent="0.4">
      <c r="A192" s="498" t="s">
        <v>766</v>
      </c>
      <c r="B192" s="230" t="s">
        <v>770</v>
      </c>
      <c r="C192" s="644"/>
      <c r="D192" s="618"/>
      <c r="E192" s="619"/>
      <c r="F192" s="618"/>
      <c r="G192" s="619"/>
      <c r="H192" s="620"/>
      <c r="I192" s="621"/>
      <c r="J192" s="505"/>
    </row>
    <row r="193" spans="1:10" ht="14.5" x14ac:dyDescent="0.35">
      <c r="A193" s="489" t="s">
        <v>766</v>
      </c>
      <c r="B193" s="230" t="s">
        <v>770</v>
      </c>
      <c r="C193" s="347" t="s">
        <v>260</v>
      </c>
      <c r="D193" s="102" t="s">
        <v>1010</v>
      </c>
      <c r="E193" s="339">
        <v>10</v>
      </c>
      <c r="F193" s="648" t="s">
        <v>1011</v>
      </c>
      <c r="G193" s="213"/>
      <c r="H193" s="648"/>
      <c r="I193" s="649"/>
      <c r="J193" s="510">
        <f>LEN(H193)</f>
        <v>0</v>
      </c>
    </row>
    <row r="194" spans="1:10" ht="14.5" x14ac:dyDescent="0.35">
      <c r="A194" s="489" t="s">
        <v>766</v>
      </c>
      <c r="B194" s="230" t="s">
        <v>770</v>
      </c>
      <c r="C194" s="312" t="s">
        <v>260</v>
      </c>
      <c r="D194" s="109" t="s">
        <v>1010</v>
      </c>
      <c r="E194" s="344">
        <v>11</v>
      </c>
      <c r="F194" s="595" t="s">
        <v>1012</v>
      </c>
      <c r="G194" s="650" t="s">
        <v>82</v>
      </c>
      <c r="H194" s="651" t="s">
        <v>1013</v>
      </c>
      <c r="I194" s="652" t="str">
        <f t="shared" ref="I194:I203" si="18">$A$4&amp;C194&amp;E194&amp;G194&amp;"00"</f>
        <v>AR09110100</v>
      </c>
      <c r="J194" s="94">
        <f>LEN(H194)</f>
        <v>19</v>
      </c>
    </row>
    <row r="195" spans="1:10" ht="14.5" x14ac:dyDescent="0.35">
      <c r="A195" s="489" t="s">
        <v>766</v>
      </c>
      <c r="B195" s="230" t="s">
        <v>770</v>
      </c>
      <c r="C195" s="312" t="s">
        <v>260</v>
      </c>
      <c r="D195" s="626" t="s">
        <v>1010</v>
      </c>
      <c r="E195" s="129">
        <v>12</v>
      </c>
      <c r="F195" s="399" t="s">
        <v>1014</v>
      </c>
      <c r="G195" s="112" t="s">
        <v>82</v>
      </c>
      <c r="H195" s="399" t="s">
        <v>1015</v>
      </c>
      <c r="I195" s="653" t="str">
        <f t="shared" si="18"/>
        <v>AR09120100</v>
      </c>
      <c r="J195" s="94">
        <f>LEN(H195)</f>
        <v>19</v>
      </c>
    </row>
    <row r="196" spans="1:10" ht="14.5" x14ac:dyDescent="0.25">
      <c r="A196" s="489" t="s">
        <v>766</v>
      </c>
      <c r="B196" s="230" t="s">
        <v>770</v>
      </c>
      <c r="C196" s="312" t="s">
        <v>260</v>
      </c>
      <c r="D196" s="626" t="s">
        <v>1010</v>
      </c>
      <c r="E196" s="151">
        <v>13</v>
      </c>
      <c r="F196" s="227" t="s">
        <v>1016</v>
      </c>
      <c r="G196" s="115" t="s">
        <v>82</v>
      </c>
      <c r="H196" s="220" t="s">
        <v>1017</v>
      </c>
      <c r="I196" s="654" t="str">
        <f t="shared" si="18"/>
        <v>AR09130100</v>
      </c>
      <c r="J196" s="94">
        <f>LEN(H196)</f>
        <v>8</v>
      </c>
    </row>
    <row r="197" spans="1:10" ht="14.5" x14ac:dyDescent="0.25">
      <c r="A197" s="489"/>
      <c r="B197" s="230"/>
      <c r="C197" s="312" t="s">
        <v>260</v>
      </c>
      <c r="D197" s="626"/>
      <c r="E197" s="147">
        <v>13</v>
      </c>
      <c r="F197" s="327"/>
      <c r="G197" s="115" t="s">
        <v>103</v>
      </c>
      <c r="H197" s="220" t="s">
        <v>1018</v>
      </c>
      <c r="I197" s="654" t="str">
        <f t="shared" si="18"/>
        <v>AR09130200</v>
      </c>
    </row>
    <row r="198" spans="1:10" ht="14.5" x14ac:dyDescent="0.25">
      <c r="A198" s="489" t="s">
        <v>766</v>
      </c>
      <c r="B198" s="230" t="s">
        <v>770</v>
      </c>
      <c r="C198" s="312" t="s">
        <v>260</v>
      </c>
      <c r="D198" s="626" t="s">
        <v>1010</v>
      </c>
      <c r="E198" s="149">
        <v>13</v>
      </c>
      <c r="F198" s="328"/>
      <c r="G198" s="115" t="s">
        <v>105</v>
      </c>
      <c r="H198" s="220" t="s">
        <v>1019</v>
      </c>
      <c r="I198" s="654" t="str">
        <f t="shared" si="18"/>
        <v>AR09130300</v>
      </c>
      <c r="J198" s="94">
        <f t="shared" ref="J198:J208" si="19">LEN(H198)</f>
        <v>19</v>
      </c>
    </row>
    <row r="199" spans="1:10" ht="14.5" x14ac:dyDescent="0.35">
      <c r="A199" s="489" t="s">
        <v>766</v>
      </c>
      <c r="B199" s="230" t="s">
        <v>770</v>
      </c>
      <c r="C199" s="312" t="s">
        <v>260</v>
      </c>
      <c r="D199" s="626" t="s">
        <v>1010</v>
      </c>
      <c r="E199" s="129">
        <v>14</v>
      </c>
      <c r="F199" s="111" t="s">
        <v>1020</v>
      </c>
      <c r="G199" s="112" t="s">
        <v>82</v>
      </c>
      <c r="H199" s="111" t="s">
        <v>1020</v>
      </c>
      <c r="I199" s="174" t="str">
        <f t="shared" si="18"/>
        <v>AR09140100</v>
      </c>
      <c r="J199" s="94">
        <f t="shared" si="19"/>
        <v>6</v>
      </c>
    </row>
    <row r="200" spans="1:10" ht="14.5" x14ac:dyDescent="0.35">
      <c r="A200" s="489"/>
      <c r="B200" s="230"/>
      <c r="C200" s="312" t="s">
        <v>260</v>
      </c>
      <c r="D200" s="626"/>
      <c r="E200" s="655">
        <v>14</v>
      </c>
      <c r="F200" s="111"/>
      <c r="G200" s="112" t="s">
        <v>103</v>
      </c>
      <c r="H200" s="111" t="s">
        <v>1021</v>
      </c>
      <c r="I200" s="174" t="str">
        <f t="shared" si="18"/>
        <v>AR09140200</v>
      </c>
      <c r="J200" s="94">
        <f t="shared" si="19"/>
        <v>29</v>
      </c>
    </row>
    <row r="201" spans="1:10" ht="14.5" x14ac:dyDescent="0.35">
      <c r="A201" s="489" t="s">
        <v>766</v>
      </c>
      <c r="B201" s="230" t="s">
        <v>770</v>
      </c>
      <c r="C201" s="312" t="s">
        <v>260</v>
      </c>
      <c r="D201" s="626" t="s">
        <v>1010</v>
      </c>
      <c r="E201" s="129">
        <v>15</v>
      </c>
      <c r="F201" s="656" t="s">
        <v>1022</v>
      </c>
      <c r="G201" s="112" t="s">
        <v>82</v>
      </c>
      <c r="H201" s="111" t="s">
        <v>1022</v>
      </c>
      <c r="I201" s="174" t="str">
        <f t="shared" si="18"/>
        <v>AR09150100</v>
      </c>
      <c r="J201" s="94">
        <f t="shared" si="19"/>
        <v>9</v>
      </c>
    </row>
    <row r="202" spans="1:10" ht="14.5" x14ac:dyDescent="0.35">
      <c r="A202" s="489" t="s">
        <v>766</v>
      </c>
      <c r="B202" s="230" t="s">
        <v>770</v>
      </c>
      <c r="C202" s="312" t="s">
        <v>260</v>
      </c>
      <c r="D202" s="626" t="s">
        <v>1010</v>
      </c>
      <c r="E202" s="129">
        <v>16</v>
      </c>
      <c r="F202" s="111" t="s">
        <v>1023</v>
      </c>
      <c r="G202" s="112" t="s">
        <v>82</v>
      </c>
      <c r="H202" s="111" t="s">
        <v>1023</v>
      </c>
      <c r="I202" s="174" t="str">
        <f>$A$4&amp;C202&amp;E202&amp;G202&amp;"00"</f>
        <v>AR09160100</v>
      </c>
      <c r="J202" s="94">
        <f>LEN(H202)</f>
        <v>10</v>
      </c>
    </row>
    <row r="203" spans="1:10" ht="14.5" x14ac:dyDescent="0.35">
      <c r="A203" s="489" t="s">
        <v>766</v>
      </c>
      <c r="B203" s="230" t="s">
        <v>770</v>
      </c>
      <c r="C203" s="312" t="s">
        <v>260</v>
      </c>
      <c r="D203" s="626" t="s">
        <v>1010</v>
      </c>
      <c r="E203" s="185">
        <v>18</v>
      </c>
      <c r="F203" s="186" t="s">
        <v>1024</v>
      </c>
      <c r="G203" s="122" t="s">
        <v>82</v>
      </c>
      <c r="H203" s="186" t="s">
        <v>1024</v>
      </c>
      <c r="I203" s="209" t="str">
        <f t="shared" si="18"/>
        <v>AR09180100</v>
      </c>
      <c r="J203" s="94">
        <f t="shared" si="19"/>
        <v>5</v>
      </c>
    </row>
    <row r="204" spans="1:10" ht="14.5" x14ac:dyDescent="0.35">
      <c r="A204" s="489" t="s">
        <v>766</v>
      </c>
      <c r="B204" s="230" t="s">
        <v>770</v>
      </c>
      <c r="C204" s="312" t="s">
        <v>260</v>
      </c>
      <c r="D204" s="109" t="s">
        <v>1010</v>
      </c>
      <c r="E204" s="380">
        <v>20</v>
      </c>
      <c r="F204" s="381" t="s">
        <v>1025</v>
      </c>
      <c r="G204" s="105"/>
      <c r="H204" s="381"/>
      <c r="I204" s="657"/>
      <c r="J204" s="94">
        <f t="shared" si="19"/>
        <v>0</v>
      </c>
    </row>
    <row r="205" spans="1:10" ht="14.5" x14ac:dyDescent="0.35">
      <c r="A205" s="489" t="s">
        <v>766</v>
      </c>
      <c r="B205" s="230" t="s">
        <v>770</v>
      </c>
      <c r="C205" s="312" t="s">
        <v>260</v>
      </c>
      <c r="D205" s="109" t="s">
        <v>1010</v>
      </c>
      <c r="E205" s="115">
        <v>21</v>
      </c>
      <c r="F205" s="227" t="s">
        <v>1026</v>
      </c>
      <c r="G205" s="219" t="s">
        <v>82</v>
      </c>
      <c r="H205" s="658" t="s">
        <v>1027</v>
      </c>
      <c r="I205" s="654" t="str">
        <f t="shared" ref="I205:I224" si="20">$A$4&amp;C205&amp;E205&amp;G205&amp;"00"</f>
        <v>AR09210100</v>
      </c>
      <c r="J205" s="94">
        <f t="shared" si="19"/>
        <v>12</v>
      </c>
    </row>
    <row r="206" spans="1:10" ht="14.5" x14ac:dyDescent="0.35">
      <c r="A206" s="489" t="s">
        <v>766</v>
      </c>
      <c r="B206" s="230" t="s">
        <v>770</v>
      </c>
      <c r="C206" s="312" t="s">
        <v>260</v>
      </c>
      <c r="D206" s="109" t="s">
        <v>1010</v>
      </c>
      <c r="E206" s="128">
        <v>21</v>
      </c>
      <c r="F206" s="268" t="s">
        <v>1026</v>
      </c>
      <c r="G206" s="219" t="s">
        <v>103</v>
      </c>
      <c r="H206" s="658" t="s">
        <v>1028</v>
      </c>
      <c r="I206" s="654" t="str">
        <f t="shared" si="20"/>
        <v>AR09210200</v>
      </c>
      <c r="J206" s="94">
        <f t="shared" si="19"/>
        <v>23</v>
      </c>
    </row>
    <row r="207" spans="1:10" ht="14.5" x14ac:dyDescent="0.35">
      <c r="A207" s="489" t="s">
        <v>766</v>
      </c>
      <c r="B207" s="230" t="s">
        <v>770</v>
      </c>
      <c r="C207" s="312" t="s">
        <v>260</v>
      </c>
      <c r="D207" s="109" t="s">
        <v>1010</v>
      </c>
      <c r="E207" s="128">
        <v>21</v>
      </c>
      <c r="F207" s="268" t="s">
        <v>1026</v>
      </c>
      <c r="G207" s="219" t="s">
        <v>105</v>
      </c>
      <c r="H207" s="658" t="s">
        <v>1029</v>
      </c>
      <c r="I207" s="654" t="str">
        <f t="shared" si="20"/>
        <v>AR09210300</v>
      </c>
      <c r="J207" s="94">
        <f t="shared" si="19"/>
        <v>20</v>
      </c>
    </row>
    <row r="208" spans="1:10" ht="14.5" x14ac:dyDescent="0.35">
      <c r="A208" s="489" t="s">
        <v>766</v>
      </c>
      <c r="B208" s="230" t="s">
        <v>770</v>
      </c>
      <c r="C208" s="312" t="s">
        <v>260</v>
      </c>
      <c r="D208" s="109" t="s">
        <v>1010</v>
      </c>
      <c r="E208" s="153">
        <v>22</v>
      </c>
      <c r="F208" s="126" t="s">
        <v>1030</v>
      </c>
      <c r="G208" s="153" t="s">
        <v>82</v>
      </c>
      <c r="H208" s="126" t="s">
        <v>1031</v>
      </c>
      <c r="I208" s="210" t="str">
        <f t="shared" si="20"/>
        <v>AR09220100</v>
      </c>
      <c r="J208" s="94">
        <f t="shared" si="19"/>
        <v>11</v>
      </c>
    </row>
    <row r="209" spans="1:10" ht="14.5" x14ac:dyDescent="0.35">
      <c r="A209" s="489"/>
      <c r="B209" s="230"/>
      <c r="C209" s="312" t="s">
        <v>260</v>
      </c>
      <c r="D209" s="109"/>
      <c r="E209" s="194">
        <v>22</v>
      </c>
      <c r="F209" s="126"/>
      <c r="G209" s="153" t="s">
        <v>103</v>
      </c>
      <c r="H209" s="126" t="s">
        <v>1032</v>
      </c>
      <c r="I209" s="210" t="str">
        <f t="shared" si="20"/>
        <v>AR09220200</v>
      </c>
    </row>
    <row r="210" spans="1:10" ht="14.5" x14ac:dyDescent="0.35">
      <c r="A210" s="489"/>
      <c r="B210" s="230"/>
      <c r="C210" s="312" t="s">
        <v>260</v>
      </c>
      <c r="D210" s="109" t="s">
        <v>1010</v>
      </c>
      <c r="E210" s="153">
        <v>23</v>
      </c>
      <c r="F210" s="126" t="s">
        <v>1033</v>
      </c>
      <c r="G210" s="219" t="s">
        <v>82</v>
      </c>
      <c r="H210" s="152" t="s">
        <v>1034</v>
      </c>
      <c r="I210" s="654" t="str">
        <f t="shared" si="20"/>
        <v>AR09230100</v>
      </c>
    </row>
    <row r="211" spans="1:10" ht="14.5" x14ac:dyDescent="0.35">
      <c r="A211" s="489"/>
      <c r="B211" s="230"/>
      <c r="C211" s="312" t="s">
        <v>260</v>
      </c>
      <c r="D211" s="109" t="s">
        <v>1010</v>
      </c>
      <c r="E211" s="128">
        <v>23</v>
      </c>
      <c r="F211" s="102"/>
      <c r="G211" s="219" t="s">
        <v>103</v>
      </c>
      <c r="H211" s="592" t="s">
        <v>1035</v>
      </c>
      <c r="I211" s="654" t="str">
        <f t="shared" si="20"/>
        <v>AR09230200</v>
      </c>
    </row>
    <row r="212" spans="1:10" ht="14.5" x14ac:dyDescent="0.35">
      <c r="A212" s="489" t="s">
        <v>766</v>
      </c>
      <c r="B212" s="230" t="s">
        <v>770</v>
      </c>
      <c r="C212" s="312" t="s">
        <v>260</v>
      </c>
      <c r="D212" s="109" t="s">
        <v>1010</v>
      </c>
      <c r="E212" s="153">
        <v>24</v>
      </c>
      <c r="F212" s="126" t="s">
        <v>1036</v>
      </c>
      <c r="G212" s="153" t="s">
        <v>82</v>
      </c>
      <c r="H212" s="126" t="s">
        <v>1037</v>
      </c>
      <c r="I212" s="219" t="str">
        <f t="shared" si="20"/>
        <v>AR09240100</v>
      </c>
      <c r="J212" s="94">
        <f>LEN(H212)</f>
        <v>24</v>
      </c>
    </row>
    <row r="213" spans="1:10" ht="14.5" x14ac:dyDescent="0.35">
      <c r="A213" s="489" t="s">
        <v>766</v>
      </c>
      <c r="B213" s="230" t="s">
        <v>770</v>
      </c>
      <c r="C213" s="312" t="s">
        <v>260</v>
      </c>
      <c r="D213" s="109" t="s">
        <v>1010</v>
      </c>
      <c r="E213" s="169">
        <v>25</v>
      </c>
      <c r="F213" s="170" t="s">
        <v>1038</v>
      </c>
      <c r="G213" s="219" t="s">
        <v>82</v>
      </c>
      <c r="H213" s="659" t="s">
        <v>1039</v>
      </c>
      <c r="I213" s="219" t="str">
        <f t="shared" si="20"/>
        <v>AR09250100</v>
      </c>
      <c r="J213" s="94">
        <f>LEN(H213)</f>
        <v>26</v>
      </c>
    </row>
    <row r="214" spans="1:10" ht="14.5" x14ac:dyDescent="0.35">
      <c r="A214" s="489"/>
      <c r="B214" s="230"/>
      <c r="C214" s="312" t="s">
        <v>260</v>
      </c>
      <c r="D214" s="109"/>
      <c r="E214" s="190">
        <v>25</v>
      </c>
      <c r="F214" s="191"/>
      <c r="G214" s="219" t="s">
        <v>103</v>
      </c>
      <c r="H214" s="659" t="s">
        <v>1040</v>
      </c>
      <c r="I214" s="219" t="str">
        <f t="shared" si="20"/>
        <v>AR09250200</v>
      </c>
    </row>
    <row r="215" spans="1:10" ht="14.5" x14ac:dyDescent="0.35">
      <c r="A215" s="489"/>
      <c r="B215" s="230"/>
      <c r="C215" s="312" t="s">
        <v>260</v>
      </c>
      <c r="D215" s="109"/>
      <c r="E215" s="190">
        <v>25</v>
      </c>
      <c r="F215" s="191"/>
      <c r="G215" s="219" t="s">
        <v>105</v>
      </c>
      <c r="H215" s="659" t="s">
        <v>1041</v>
      </c>
      <c r="I215" s="219" t="str">
        <f t="shared" si="20"/>
        <v>AR09250300</v>
      </c>
    </row>
    <row r="216" spans="1:10" ht="14.5" x14ac:dyDescent="0.35">
      <c r="A216" s="489" t="s">
        <v>766</v>
      </c>
      <c r="B216" s="230" t="s">
        <v>770</v>
      </c>
      <c r="C216" s="312" t="s">
        <v>260</v>
      </c>
      <c r="D216" s="109" t="s">
        <v>1010</v>
      </c>
      <c r="E216" s="190">
        <v>25</v>
      </c>
      <c r="F216" s="191"/>
      <c r="G216" s="219" t="s">
        <v>107</v>
      </c>
      <c r="H216" s="659" t="s">
        <v>1042</v>
      </c>
      <c r="I216" s="210" t="str">
        <f t="shared" si="20"/>
        <v>AR09250400</v>
      </c>
      <c r="J216" s="94">
        <f>LEN(H216)</f>
        <v>23</v>
      </c>
    </row>
    <row r="217" spans="1:10" ht="14.5" x14ac:dyDescent="0.35">
      <c r="A217" s="489" t="s">
        <v>766</v>
      </c>
      <c r="B217" s="230" t="s">
        <v>770</v>
      </c>
      <c r="C217" s="312" t="s">
        <v>260</v>
      </c>
      <c r="D217" s="127" t="s">
        <v>1010</v>
      </c>
      <c r="E217" s="185">
        <v>26</v>
      </c>
      <c r="F217" s="379" t="s">
        <v>1043</v>
      </c>
      <c r="G217" s="153" t="s">
        <v>82</v>
      </c>
      <c r="H217" s="126" t="s">
        <v>1044</v>
      </c>
      <c r="I217" s="660" t="str">
        <f>$A$4&amp;C217&amp;E217&amp;G217&amp;"00"</f>
        <v>AR09260100</v>
      </c>
      <c r="J217" s="94">
        <f>LEN(H217)</f>
        <v>23</v>
      </c>
    </row>
    <row r="218" spans="1:10" ht="14.5" x14ac:dyDescent="0.35">
      <c r="A218" s="489" t="s">
        <v>766</v>
      </c>
      <c r="B218" s="230" t="s">
        <v>770</v>
      </c>
      <c r="C218" s="312" t="s">
        <v>260</v>
      </c>
      <c r="D218" s="109" t="s">
        <v>1010</v>
      </c>
      <c r="E218" s="661">
        <v>30</v>
      </c>
      <c r="F218" s="191" t="s">
        <v>1045</v>
      </c>
      <c r="G218" s="662" t="s">
        <v>82</v>
      </c>
      <c r="H218" s="211" t="s">
        <v>1046</v>
      </c>
      <c r="I218" s="262" t="str">
        <f t="shared" si="20"/>
        <v>AR09300100</v>
      </c>
      <c r="J218" s="94">
        <f t="shared" ref="J218:J224" si="21">LEN(H218)</f>
        <v>10</v>
      </c>
    </row>
    <row r="219" spans="1:10" ht="14.5" x14ac:dyDescent="0.35">
      <c r="A219" s="489" t="s">
        <v>766</v>
      </c>
      <c r="B219" s="230" t="s">
        <v>770</v>
      </c>
      <c r="C219" s="312" t="s">
        <v>260</v>
      </c>
      <c r="D219" s="109" t="s">
        <v>1010</v>
      </c>
      <c r="E219" s="663">
        <v>30</v>
      </c>
      <c r="F219" s="664"/>
      <c r="G219" s="219" t="s">
        <v>103</v>
      </c>
      <c r="H219" s="658" t="s">
        <v>1047</v>
      </c>
      <c r="I219" s="210" t="str">
        <f t="shared" si="20"/>
        <v>AR09300200</v>
      </c>
      <c r="J219" s="94">
        <f t="shared" si="21"/>
        <v>6</v>
      </c>
    </row>
    <row r="220" spans="1:10" ht="14.5" x14ac:dyDescent="0.35">
      <c r="A220" s="489"/>
      <c r="B220" s="230"/>
      <c r="C220" s="312" t="s">
        <v>260</v>
      </c>
      <c r="D220" s="109"/>
      <c r="E220" s="663">
        <v>30</v>
      </c>
      <c r="F220" s="327"/>
      <c r="G220" s="219" t="s">
        <v>105</v>
      </c>
      <c r="H220" s="658" t="s">
        <v>1048</v>
      </c>
      <c r="I220" s="210" t="str">
        <f t="shared" si="20"/>
        <v>AR09300300</v>
      </c>
    </row>
    <row r="221" spans="1:10" ht="14.5" x14ac:dyDescent="0.35">
      <c r="A221" s="489"/>
      <c r="B221" s="230"/>
      <c r="C221" s="312" t="s">
        <v>260</v>
      </c>
      <c r="D221" s="109"/>
      <c r="E221" s="663">
        <v>30</v>
      </c>
      <c r="F221" s="327"/>
      <c r="G221" s="324" t="s">
        <v>107</v>
      </c>
      <c r="H221" s="665" t="s">
        <v>1049</v>
      </c>
      <c r="I221" s="210" t="str">
        <f t="shared" si="20"/>
        <v>AR09300400</v>
      </c>
    </row>
    <row r="222" spans="1:10" ht="14.5" x14ac:dyDescent="0.35">
      <c r="A222" s="489" t="s">
        <v>766</v>
      </c>
      <c r="B222" s="230" t="s">
        <v>770</v>
      </c>
      <c r="C222" s="312" t="s">
        <v>260</v>
      </c>
      <c r="D222" s="109" t="s">
        <v>1010</v>
      </c>
      <c r="E222" s="663">
        <v>30</v>
      </c>
      <c r="F222" s="268"/>
      <c r="G222" s="324" t="s">
        <v>109</v>
      </c>
      <c r="H222" s="665" t="s">
        <v>1050</v>
      </c>
      <c r="I222" s="210" t="str">
        <f t="shared" si="20"/>
        <v>AR09300500</v>
      </c>
      <c r="J222" s="94">
        <f t="shared" si="21"/>
        <v>6</v>
      </c>
    </row>
    <row r="223" spans="1:10" ht="14.5" x14ac:dyDescent="0.35">
      <c r="A223" s="489" t="s">
        <v>766</v>
      </c>
      <c r="B223" s="230" t="s">
        <v>770</v>
      </c>
      <c r="C223" s="312" t="s">
        <v>260</v>
      </c>
      <c r="D223" s="109" t="s">
        <v>1010</v>
      </c>
      <c r="E223" s="663">
        <v>30</v>
      </c>
      <c r="F223" s="268"/>
      <c r="G223" s="324" t="s">
        <v>179</v>
      </c>
      <c r="H223" s="665" t="s">
        <v>1051</v>
      </c>
      <c r="I223" s="210" t="str">
        <f t="shared" si="20"/>
        <v>AR09300600</v>
      </c>
      <c r="J223" s="94">
        <f t="shared" si="21"/>
        <v>4</v>
      </c>
    </row>
    <row r="224" spans="1:10" ht="15" thickBot="1" x14ac:dyDescent="0.4">
      <c r="A224" s="489" t="s">
        <v>766</v>
      </c>
      <c r="B224" s="230" t="s">
        <v>770</v>
      </c>
      <c r="C224" s="312" t="s">
        <v>260</v>
      </c>
      <c r="D224" s="109" t="s">
        <v>1010</v>
      </c>
      <c r="E224" s="666">
        <v>30</v>
      </c>
      <c r="F224" s="273"/>
      <c r="G224" s="153" t="s">
        <v>181</v>
      </c>
      <c r="H224" s="126" t="s">
        <v>1052</v>
      </c>
      <c r="I224" s="210" t="str">
        <f t="shared" si="20"/>
        <v>AR09300700</v>
      </c>
      <c r="J224" s="94">
        <f t="shared" si="21"/>
        <v>17</v>
      </c>
    </row>
    <row r="225" spans="1:10" s="89" customFormat="1" ht="4.5" customHeight="1" thickBot="1" x14ac:dyDescent="0.4">
      <c r="A225" s="498" t="s">
        <v>766</v>
      </c>
      <c r="B225" s="499" t="s">
        <v>770</v>
      </c>
      <c r="C225" s="500"/>
      <c r="D225" s="501"/>
      <c r="E225" s="502"/>
      <c r="F225" s="501"/>
      <c r="G225" s="502"/>
      <c r="H225" s="503"/>
      <c r="I225" s="504"/>
      <c r="J225" s="505"/>
    </row>
    <row r="226" spans="1:10" s="89" customFormat="1" ht="14.5" x14ac:dyDescent="0.35">
      <c r="A226" s="498"/>
      <c r="B226" s="499"/>
      <c r="C226" s="347">
        <v>10</v>
      </c>
      <c r="D226" s="102" t="s">
        <v>1053</v>
      </c>
      <c r="E226" s="667">
        <v>10</v>
      </c>
      <c r="F226" s="102" t="s">
        <v>1053</v>
      </c>
      <c r="G226" s="668"/>
      <c r="H226" s="412"/>
      <c r="I226" s="262"/>
      <c r="J226" s="482"/>
    </row>
    <row r="227" spans="1:10" s="89" customFormat="1" ht="14.5" x14ac:dyDescent="0.35">
      <c r="A227" s="498"/>
      <c r="B227" s="499"/>
      <c r="C227" s="312">
        <v>10</v>
      </c>
      <c r="D227" s="109" t="s">
        <v>1053</v>
      </c>
      <c r="E227" s="297">
        <v>11</v>
      </c>
      <c r="F227" s="598" t="s">
        <v>1054</v>
      </c>
      <c r="G227" s="614" t="s">
        <v>82</v>
      </c>
      <c r="H227" s="598" t="s">
        <v>1054</v>
      </c>
      <c r="I227" s="669" t="str">
        <f>$A$4&amp;C227&amp;E227&amp;G227&amp;"00"</f>
        <v>AR10110100</v>
      </c>
      <c r="J227" s="482"/>
    </row>
    <row r="228" spans="1:10" s="89" customFormat="1" ht="14.5" x14ac:dyDescent="0.35">
      <c r="A228" s="498"/>
      <c r="B228" s="499"/>
      <c r="C228" s="312">
        <v>10</v>
      </c>
      <c r="D228" s="109" t="s">
        <v>1053</v>
      </c>
      <c r="E228" s="297">
        <v>12</v>
      </c>
      <c r="F228" s="598" t="s">
        <v>1055</v>
      </c>
      <c r="G228" s="614" t="s">
        <v>82</v>
      </c>
      <c r="H228" s="598" t="s">
        <v>1055</v>
      </c>
      <c r="I228" s="669" t="str">
        <f>$A$4&amp;C228&amp;E228&amp;G228&amp;"00"</f>
        <v>AR10120100</v>
      </c>
      <c r="J228" s="482"/>
    </row>
    <row r="229" spans="1:10" s="89" customFormat="1" ht="14.5" x14ac:dyDescent="0.35">
      <c r="A229" s="498"/>
      <c r="B229" s="499"/>
      <c r="C229" s="312">
        <v>10</v>
      </c>
      <c r="D229" s="109" t="s">
        <v>1053</v>
      </c>
      <c r="E229" s="297">
        <v>13</v>
      </c>
      <c r="F229" s="598" t="s">
        <v>1056</v>
      </c>
      <c r="G229" s="614" t="s">
        <v>82</v>
      </c>
      <c r="H229" s="598" t="s">
        <v>1056</v>
      </c>
      <c r="I229" s="669" t="s">
        <v>1057</v>
      </c>
      <c r="J229" s="482"/>
    </row>
    <row r="230" spans="1:10" s="89" customFormat="1" ht="15" thickBot="1" x14ac:dyDescent="0.4">
      <c r="A230" s="498"/>
      <c r="B230" s="499"/>
      <c r="C230" s="670">
        <v>10</v>
      </c>
      <c r="D230" s="132" t="s">
        <v>1053</v>
      </c>
      <c r="E230" s="671">
        <v>14</v>
      </c>
      <c r="F230" s="672" t="s">
        <v>1058</v>
      </c>
      <c r="G230" s="673" t="s">
        <v>82</v>
      </c>
      <c r="H230" s="672" t="s">
        <v>1058</v>
      </c>
      <c r="I230" s="674" t="str">
        <f>$A$4&amp;C230&amp;E230&amp;G230&amp;"00"</f>
        <v>AR10140100</v>
      </c>
      <c r="J230" s="482"/>
    </row>
    <row r="231" spans="1:10" s="89" customFormat="1" ht="4.5" customHeight="1" thickBot="1" x14ac:dyDescent="0.4">
      <c r="A231" s="498" t="s">
        <v>766</v>
      </c>
      <c r="B231" s="499" t="s">
        <v>770</v>
      </c>
      <c r="C231" s="500"/>
      <c r="D231" s="501"/>
      <c r="E231" s="502"/>
      <c r="F231" s="501"/>
      <c r="G231" s="502"/>
      <c r="H231" s="503"/>
      <c r="I231" s="504"/>
      <c r="J231" s="505"/>
    </row>
    <row r="232" spans="1:10" s="89" customFormat="1" ht="14.5" x14ac:dyDescent="0.35">
      <c r="A232" s="498"/>
      <c r="B232" s="499"/>
      <c r="C232" s="347">
        <v>11</v>
      </c>
      <c r="D232" s="102" t="s">
        <v>1059</v>
      </c>
      <c r="E232" s="151">
        <v>10</v>
      </c>
      <c r="F232" s="227" t="s">
        <v>1060</v>
      </c>
      <c r="G232" s="614" t="s">
        <v>82</v>
      </c>
      <c r="H232" s="227" t="s">
        <v>1061</v>
      </c>
      <c r="I232" s="675" t="str">
        <f t="shared" ref="I232:I263" si="22">$A$4&amp;C232&amp;E232&amp;G232&amp;"00"</f>
        <v>AR11100100</v>
      </c>
      <c r="J232" s="482"/>
    </row>
    <row r="233" spans="1:10" s="89" customFormat="1" ht="14.5" x14ac:dyDescent="0.35">
      <c r="A233" s="498"/>
      <c r="B233" s="499"/>
      <c r="C233" s="312">
        <v>11</v>
      </c>
      <c r="D233" s="109"/>
      <c r="E233" s="128">
        <v>10</v>
      </c>
      <c r="F233" s="268" t="s">
        <v>1062</v>
      </c>
      <c r="G233" s="614" t="s">
        <v>103</v>
      </c>
      <c r="H233" s="227" t="s">
        <v>1062</v>
      </c>
      <c r="I233" s="675" t="str">
        <f t="shared" si="22"/>
        <v>AR11100200</v>
      </c>
      <c r="J233" s="482"/>
    </row>
    <row r="234" spans="1:10" s="89" customFormat="1" ht="14.5" x14ac:dyDescent="0.35">
      <c r="A234" s="498"/>
      <c r="B234" s="499"/>
      <c r="C234" s="312">
        <v>11</v>
      </c>
      <c r="D234" s="109"/>
      <c r="E234" s="128">
        <v>10</v>
      </c>
      <c r="F234" s="268" t="s">
        <v>1063</v>
      </c>
      <c r="G234" s="614" t="s">
        <v>105</v>
      </c>
      <c r="H234" s="227" t="s">
        <v>1063</v>
      </c>
      <c r="I234" s="675" t="str">
        <f t="shared" si="22"/>
        <v>AR11100300</v>
      </c>
      <c r="J234" s="482"/>
    </row>
    <row r="235" spans="1:10" s="89" customFormat="1" ht="14.5" x14ac:dyDescent="0.35">
      <c r="A235" s="498"/>
      <c r="B235" s="499"/>
      <c r="C235" s="312">
        <v>11</v>
      </c>
      <c r="D235" s="109"/>
      <c r="E235" s="128">
        <v>10</v>
      </c>
      <c r="F235" s="268" t="s">
        <v>1064</v>
      </c>
      <c r="G235" s="614" t="s">
        <v>107</v>
      </c>
      <c r="H235" s="227" t="s">
        <v>1064</v>
      </c>
      <c r="I235" s="675" t="str">
        <f t="shared" si="22"/>
        <v>AR11100400</v>
      </c>
      <c r="J235" s="482"/>
    </row>
    <row r="236" spans="1:10" s="89" customFormat="1" ht="14.5" x14ac:dyDescent="0.35">
      <c r="A236" s="498"/>
      <c r="B236" s="499"/>
      <c r="C236" s="312">
        <v>11</v>
      </c>
      <c r="D236" s="109"/>
      <c r="E236" s="128">
        <v>10</v>
      </c>
      <c r="F236" s="268" t="s">
        <v>1065</v>
      </c>
      <c r="G236" s="614" t="s">
        <v>109</v>
      </c>
      <c r="H236" s="227" t="s">
        <v>1066</v>
      </c>
      <c r="I236" s="675" t="str">
        <f t="shared" si="22"/>
        <v>AR11100500</v>
      </c>
      <c r="J236" s="482"/>
    </row>
    <row r="237" spans="1:10" s="89" customFormat="1" ht="14.5" x14ac:dyDescent="0.35">
      <c r="A237" s="498"/>
      <c r="B237" s="499"/>
      <c r="C237" s="312">
        <v>11</v>
      </c>
      <c r="D237" s="109"/>
      <c r="E237" s="128">
        <v>10</v>
      </c>
      <c r="F237" s="268" t="s">
        <v>1067</v>
      </c>
      <c r="G237" s="614" t="s">
        <v>179</v>
      </c>
      <c r="H237" s="227" t="s">
        <v>1067</v>
      </c>
      <c r="I237" s="675" t="str">
        <f t="shared" si="22"/>
        <v>AR11100600</v>
      </c>
      <c r="J237" s="482"/>
    </row>
    <row r="238" spans="1:10" s="89" customFormat="1" ht="14.5" x14ac:dyDescent="0.35">
      <c r="A238" s="498"/>
      <c r="B238" s="499"/>
      <c r="C238" s="312">
        <v>11</v>
      </c>
      <c r="D238" s="109"/>
      <c r="E238" s="128">
        <v>10</v>
      </c>
      <c r="F238" s="268" t="s">
        <v>1068</v>
      </c>
      <c r="G238" s="614" t="s">
        <v>181</v>
      </c>
      <c r="H238" s="227" t="s">
        <v>1068</v>
      </c>
      <c r="I238" s="675" t="str">
        <f t="shared" si="22"/>
        <v>AR11100700</v>
      </c>
      <c r="J238" s="482"/>
    </row>
    <row r="239" spans="1:10" s="89" customFormat="1" ht="14.5" x14ac:dyDescent="0.35">
      <c r="A239" s="498"/>
      <c r="B239" s="499"/>
      <c r="C239" s="312">
        <v>11</v>
      </c>
      <c r="D239" s="676"/>
      <c r="E239" s="128">
        <v>10</v>
      </c>
      <c r="F239" s="268" t="s">
        <v>1069</v>
      </c>
      <c r="G239" s="614" t="s">
        <v>192</v>
      </c>
      <c r="H239" s="227" t="s">
        <v>1069</v>
      </c>
      <c r="I239" s="675" t="str">
        <f t="shared" si="22"/>
        <v>AR11100800</v>
      </c>
      <c r="J239" s="482"/>
    </row>
    <row r="240" spans="1:10" s="89" customFormat="1" ht="14.5" x14ac:dyDescent="0.35">
      <c r="A240" s="498"/>
      <c r="B240" s="499"/>
      <c r="C240" s="312">
        <v>11</v>
      </c>
      <c r="D240" s="676"/>
      <c r="E240" s="128">
        <v>10</v>
      </c>
      <c r="F240" s="268" t="s">
        <v>1070</v>
      </c>
      <c r="G240" s="614" t="s">
        <v>260</v>
      </c>
      <c r="H240" s="227" t="s">
        <v>1071</v>
      </c>
      <c r="I240" s="675" t="str">
        <f t="shared" si="22"/>
        <v>AR11100900</v>
      </c>
      <c r="J240" s="482"/>
    </row>
    <row r="241" spans="1:10" s="89" customFormat="1" ht="14.5" x14ac:dyDescent="0.35">
      <c r="A241" s="498"/>
      <c r="B241" s="499"/>
      <c r="C241" s="312">
        <v>11</v>
      </c>
      <c r="D241" s="676"/>
      <c r="E241" s="128">
        <v>10</v>
      </c>
      <c r="F241" s="268" t="s">
        <v>1072</v>
      </c>
      <c r="G241" s="614" t="s">
        <v>262</v>
      </c>
      <c r="H241" s="227" t="s">
        <v>1072</v>
      </c>
      <c r="I241" s="675" t="str">
        <f t="shared" si="22"/>
        <v>AR11101000</v>
      </c>
      <c r="J241" s="482"/>
    </row>
    <row r="242" spans="1:10" s="89" customFormat="1" ht="14.5" x14ac:dyDescent="0.35">
      <c r="A242" s="498"/>
      <c r="B242" s="499"/>
      <c r="C242" s="312">
        <v>11</v>
      </c>
      <c r="D242" s="676"/>
      <c r="E242" s="128">
        <v>10</v>
      </c>
      <c r="F242" s="268" t="s">
        <v>1073</v>
      </c>
      <c r="G242" s="614" t="s">
        <v>382</v>
      </c>
      <c r="H242" s="227" t="s">
        <v>1073</v>
      </c>
      <c r="I242" s="675" t="str">
        <f t="shared" si="22"/>
        <v>AR11101100</v>
      </c>
      <c r="J242" s="482"/>
    </row>
    <row r="243" spans="1:10" s="89" customFormat="1" ht="14.5" x14ac:dyDescent="0.35">
      <c r="A243" s="498"/>
      <c r="B243" s="499"/>
      <c r="C243" s="312">
        <v>11</v>
      </c>
      <c r="D243" s="676"/>
      <c r="E243" s="128">
        <v>10</v>
      </c>
      <c r="F243" s="268" t="s">
        <v>1074</v>
      </c>
      <c r="G243" s="614" t="s">
        <v>384</v>
      </c>
      <c r="H243" s="227" t="s">
        <v>1074</v>
      </c>
      <c r="I243" s="675" t="str">
        <f t="shared" si="22"/>
        <v>AR11101200</v>
      </c>
      <c r="J243" s="482"/>
    </row>
    <row r="244" spans="1:10" s="89" customFormat="1" ht="14.5" x14ac:dyDescent="0.35">
      <c r="A244" s="498"/>
      <c r="B244" s="499"/>
      <c r="C244" s="312">
        <v>11</v>
      </c>
      <c r="D244" s="676"/>
      <c r="E244" s="128">
        <v>10</v>
      </c>
      <c r="F244" s="268" t="s">
        <v>1075</v>
      </c>
      <c r="G244" s="614" t="s">
        <v>386</v>
      </c>
      <c r="H244" s="227" t="s">
        <v>1075</v>
      </c>
      <c r="I244" s="675" t="str">
        <f t="shared" si="22"/>
        <v>AR11101300</v>
      </c>
      <c r="J244" s="482"/>
    </row>
    <row r="245" spans="1:10" s="89" customFormat="1" ht="14.5" x14ac:dyDescent="0.35">
      <c r="A245" s="498"/>
      <c r="B245" s="499"/>
      <c r="C245" s="312">
        <v>11</v>
      </c>
      <c r="D245" s="676"/>
      <c r="E245" s="128">
        <v>10</v>
      </c>
      <c r="F245" s="268" t="s">
        <v>1076</v>
      </c>
      <c r="G245" s="614" t="s">
        <v>1077</v>
      </c>
      <c r="H245" s="227" t="s">
        <v>1076</v>
      </c>
      <c r="I245" s="675" t="str">
        <f t="shared" si="22"/>
        <v>AR11101400</v>
      </c>
      <c r="J245" s="482"/>
    </row>
    <row r="246" spans="1:10" s="89" customFormat="1" ht="14.5" x14ac:dyDescent="0.35">
      <c r="A246" s="498"/>
      <c r="B246" s="499"/>
      <c r="C246" s="312">
        <v>11</v>
      </c>
      <c r="D246" s="676"/>
      <c r="E246" s="128">
        <v>10</v>
      </c>
      <c r="F246" s="268" t="s">
        <v>1078</v>
      </c>
      <c r="G246" s="614" t="s">
        <v>1079</v>
      </c>
      <c r="H246" s="227" t="s">
        <v>1078</v>
      </c>
      <c r="I246" s="675" t="str">
        <f t="shared" si="22"/>
        <v>AR11101500</v>
      </c>
      <c r="J246" s="482"/>
    </row>
    <row r="247" spans="1:10" s="89" customFormat="1" ht="14.5" x14ac:dyDescent="0.35">
      <c r="A247" s="498"/>
      <c r="B247" s="499"/>
      <c r="C247" s="312">
        <v>11</v>
      </c>
      <c r="D247" s="676"/>
      <c r="E247" s="128">
        <v>10</v>
      </c>
      <c r="F247" s="268" t="s">
        <v>1080</v>
      </c>
      <c r="G247" s="614" t="s">
        <v>1081</v>
      </c>
      <c r="H247" s="227" t="s">
        <v>1080</v>
      </c>
      <c r="I247" s="675" t="str">
        <f t="shared" si="22"/>
        <v>AR11101600</v>
      </c>
      <c r="J247" s="482"/>
    </row>
    <row r="248" spans="1:10" s="89" customFormat="1" ht="14.5" x14ac:dyDescent="0.35">
      <c r="A248" s="498"/>
      <c r="B248" s="499"/>
      <c r="C248" s="312">
        <v>11</v>
      </c>
      <c r="D248" s="676"/>
      <c r="E248" s="128">
        <v>10</v>
      </c>
      <c r="F248" s="268" t="s">
        <v>1082</v>
      </c>
      <c r="G248" s="614" t="s">
        <v>1083</v>
      </c>
      <c r="H248" s="227" t="s">
        <v>1082</v>
      </c>
      <c r="I248" s="675" t="str">
        <f t="shared" si="22"/>
        <v>AR11101700</v>
      </c>
      <c r="J248" s="482"/>
    </row>
    <row r="249" spans="1:10" s="89" customFormat="1" ht="14.5" x14ac:dyDescent="0.35">
      <c r="A249" s="498"/>
      <c r="B249" s="499"/>
      <c r="C249" s="312">
        <v>11</v>
      </c>
      <c r="D249" s="676"/>
      <c r="E249" s="128">
        <v>10</v>
      </c>
      <c r="F249" s="268" t="s">
        <v>1084</v>
      </c>
      <c r="G249" s="614" t="s">
        <v>1085</v>
      </c>
      <c r="H249" s="227" t="s">
        <v>1084</v>
      </c>
      <c r="I249" s="675" t="str">
        <f t="shared" si="22"/>
        <v>AR11101800</v>
      </c>
      <c r="J249" s="482"/>
    </row>
    <row r="250" spans="1:10" s="89" customFormat="1" ht="14.5" x14ac:dyDescent="0.35">
      <c r="A250" s="498"/>
      <c r="B250" s="499"/>
      <c r="C250" s="312">
        <v>11</v>
      </c>
      <c r="D250" s="676"/>
      <c r="E250" s="128">
        <v>10</v>
      </c>
      <c r="F250" s="268" t="s">
        <v>1086</v>
      </c>
      <c r="G250" s="614" t="s">
        <v>1087</v>
      </c>
      <c r="H250" s="227" t="s">
        <v>1086</v>
      </c>
      <c r="I250" s="675" t="str">
        <f t="shared" si="22"/>
        <v>AR11101900</v>
      </c>
      <c r="J250" s="482"/>
    </row>
    <row r="251" spans="1:10" ht="14.5" x14ac:dyDescent="0.35">
      <c r="A251" s="489" t="s">
        <v>766</v>
      </c>
      <c r="B251" s="230" t="s">
        <v>770</v>
      </c>
      <c r="C251" s="312">
        <v>11</v>
      </c>
      <c r="D251" s="102"/>
      <c r="E251" s="128">
        <v>10</v>
      </c>
      <c r="F251" s="268" t="s">
        <v>1088</v>
      </c>
      <c r="G251" s="614" t="s">
        <v>1089</v>
      </c>
      <c r="H251" s="227" t="s">
        <v>1088</v>
      </c>
      <c r="I251" s="675" t="str">
        <f t="shared" si="22"/>
        <v>AR11102000</v>
      </c>
    </row>
    <row r="252" spans="1:10" ht="14.5" x14ac:dyDescent="0.35">
      <c r="A252" s="489" t="s">
        <v>766</v>
      </c>
      <c r="B252" s="230" t="s">
        <v>770</v>
      </c>
      <c r="C252" s="312">
        <v>11</v>
      </c>
      <c r="D252" s="102"/>
      <c r="E252" s="128">
        <v>10</v>
      </c>
      <c r="F252" s="268" t="s">
        <v>1088</v>
      </c>
      <c r="G252" s="614" t="s">
        <v>1090</v>
      </c>
      <c r="H252" s="227" t="s">
        <v>1091</v>
      </c>
      <c r="I252" s="675" t="str">
        <f t="shared" si="22"/>
        <v>AR11102100</v>
      </c>
    </row>
    <row r="253" spans="1:10" ht="14.5" x14ac:dyDescent="0.35">
      <c r="A253" s="489" t="s">
        <v>766</v>
      </c>
      <c r="B253" s="230" t="s">
        <v>770</v>
      </c>
      <c r="C253" s="312">
        <v>11</v>
      </c>
      <c r="D253" s="102"/>
      <c r="E253" s="128">
        <v>10</v>
      </c>
      <c r="F253" s="268" t="s">
        <v>1088</v>
      </c>
      <c r="G253" s="614">
        <v>22</v>
      </c>
      <c r="H253" s="227" t="s">
        <v>1092</v>
      </c>
      <c r="I253" s="675" t="str">
        <f t="shared" si="22"/>
        <v>AR11102200</v>
      </c>
    </row>
    <row r="254" spans="1:10" ht="14.5" x14ac:dyDescent="0.35">
      <c r="A254" s="489" t="s">
        <v>766</v>
      </c>
      <c r="B254" s="230" t="s">
        <v>770</v>
      </c>
      <c r="C254" s="312">
        <v>11</v>
      </c>
      <c r="D254" s="102"/>
      <c r="E254" s="128">
        <v>10</v>
      </c>
      <c r="F254" s="268" t="s">
        <v>1088</v>
      </c>
      <c r="G254" s="614">
        <v>23</v>
      </c>
      <c r="H254" s="227" t="s">
        <v>1093</v>
      </c>
      <c r="I254" s="675" t="str">
        <f t="shared" si="22"/>
        <v>AR11102300</v>
      </c>
    </row>
    <row r="255" spans="1:10" ht="14.5" x14ac:dyDescent="0.35">
      <c r="A255" s="489" t="s">
        <v>766</v>
      </c>
      <c r="B255" s="230" t="s">
        <v>770</v>
      </c>
      <c r="C255" s="312">
        <v>11</v>
      </c>
      <c r="D255" s="102"/>
      <c r="E255" s="128">
        <v>10</v>
      </c>
      <c r="F255" s="268" t="s">
        <v>1088</v>
      </c>
      <c r="G255" s="614">
        <v>24</v>
      </c>
      <c r="H255" s="227" t="s">
        <v>1094</v>
      </c>
      <c r="I255" s="675" t="str">
        <f t="shared" si="22"/>
        <v>AR11102400</v>
      </c>
    </row>
    <row r="256" spans="1:10" ht="14.5" x14ac:dyDescent="0.35">
      <c r="A256" s="489" t="s">
        <v>766</v>
      </c>
      <c r="B256" s="230" t="s">
        <v>770</v>
      </c>
      <c r="C256" s="312">
        <v>11</v>
      </c>
      <c r="D256" s="102"/>
      <c r="E256" s="128">
        <v>10</v>
      </c>
      <c r="F256" s="268" t="s">
        <v>1088</v>
      </c>
      <c r="G256" s="614">
        <v>25</v>
      </c>
      <c r="H256" s="227" t="s">
        <v>1095</v>
      </c>
      <c r="I256" s="675" t="str">
        <f t="shared" si="22"/>
        <v>AR11102500</v>
      </c>
    </row>
    <row r="257" spans="1:10" ht="14.5" x14ac:dyDescent="0.35">
      <c r="A257" s="489" t="s">
        <v>766</v>
      </c>
      <c r="B257" s="230" t="s">
        <v>770</v>
      </c>
      <c r="C257" s="312">
        <v>11</v>
      </c>
      <c r="D257" s="102"/>
      <c r="E257" s="128">
        <v>10</v>
      </c>
      <c r="F257" s="268" t="s">
        <v>1088</v>
      </c>
      <c r="G257" s="614">
        <v>26</v>
      </c>
      <c r="H257" s="227" t="s">
        <v>1096</v>
      </c>
      <c r="I257" s="654" t="str">
        <f t="shared" si="22"/>
        <v>AR11102600</v>
      </c>
    </row>
    <row r="258" spans="1:10" ht="14.5" x14ac:dyDescent="0.35">
      <c r="A258" s="489" t="s">
        <v>766</v>
      </c>
      <c r="B258" s="230" t="s">
        <v>770</v>
      </c>
      <c r="C258" s="312">
        <v>11</v>
      </c>
      <c r="D258" s="102"/>
      <c r="E258" s="128">
        <v>10</v>
      </c>
      <c r="F258" s="268" t="s">
        <v>1088</v>
      </c>
      <c r="G258" s="614">
        <v>27</v>
      </c>
      <c r="H258" s="227" t="s">
        <v>1097</v>
      </c>
      <c r="I258" s="654" t="str">
        <f t="shared" si="22"/>
        <v>AR11102700</v>
      </c>
    </row>
    <row r="259" spans="1:10" ht="14.5" x14ac:dyDescent="0.35">
      <c r="A259" s="489" t="s">
        <v>766</v>
      </c>
      <c r="B259" s="230" t="s">
        <v>770</v>
      </c>
      <c r="C259" s="312">
        <v>11</v>
      </c>
      <c r="D259" s="102"/>
      <c r="E259" s="128">
        <v>10</v>
      </c>
      <c r="F259" s="268" t="s">
        <v>1088</v>
      </c>
      <c r="G259" s="614">
        <v>28</v>
      </c>
      <c r="H259" s="227" t="s">
        <v>1098</v>
      </c>
      <c r="I259" s="654" t="str">
        <f t="shared" si="22"/>
        <v>AR11102800</v>
      </c>
    </row>
    <row r="260" spans="1:10" ht="14.5" x14ac:dyDescent="0.35">
      <c r="A260" s="489" t="s">
        <v>766</v>
      </c>
      <c r="B260" s="230" t="s">
        <v>770</v>
      </c>
      <c r="C260" s="312">
        <v>11</v>
      </c>
      <c r="D260" s="102"/>
      <c r="E260" s="128">
        <v>10</v>
      </c>
      <c r="F260" s="268" t="s">
        <v>1088</v>
      </c>
      <c r="G260" s="614">
        <v>29</v>
      </c>
      <c r="H260" s="227" t="s">
        <v>1099</v>
      </c>
      <c r="I260" s="654" t="str">
        <f t="shared" si="22"/>
        <v>AR11102900</v>
      </c>
    </row>
    <row r="261" spans="1:10" ht="14.5" x14ac:dyDescent="0.35">
      <c r="A261" s="489" t="s">
        <v>766</v>
      </c>
      <c r="B261" s="230" t="s">
        <v>770</v>
      </c>
      <c r="C261" s="312">
        <v>11</v>
      </c>
      <c r="D261" s="102"/>
      <c r="E261" s="128">
        <v>10</v>
      </c>
      <c r="F261" s="268" t="s">
        <v>1088</v>
      </c>
      <c r="G261" s="614">
        <v>30</v>
      </c>
      <c r="H261" s="227" t="s">
        <v>1100</v>
      </c>
      <c r="I261" s="654" t="str">
        <f t="shared" si="22"/>
        <v>AR11103000</v>
      </c>
    </row>
    <row r="262" spans="1:10" ht="14.5" x14ac:dyDescent="0.35">
      <c r="A262" s="489"/>
      <c r="B262" s="230"/>
      <c r="C262" s="312">
        <v>11</v>
      </c>
      <c r="D262" s="102"/>
      <c r="E262" s="128">
        <v>10</v>
      </c>
      <c r="F262" s="268"/>
      <c r="G262" s="614">
        <v>31</v>
      </c>
      <c r="H262" s="227" t="s">
        <v>1101</v>
      </c>
      <c r="I262" s="654" t="str">
        <f t="shared" si="22"/>
        <v>AR11103100</v>
      </c>
    </row>
    <row r="263" spans="1:10" ht="14.5" x14ac:dyDescent="0.35">
      <c r="A263" s="489" t="s">
        <v>766</v>
      </c>
      <c r="B263" s="230" t="s">
        <v>770</v>
      </c>
      <c r="C263" s="312">
        <v>11</v>
      </c>
      <c r="D263" s="102"/>
      <c r="E263" s="128">
        <v>10</v>
      </c>
      <c r="F263" s="268" t="s">
        <v>1088</v>
      </c>
      <c r="G263" s="614">
        <v>32</v>
      </c>
      <c r="H263" s="227" t="s">
        <v>1102</v>
      </c>
      <c r="I263" s="654" t="str">
        <f t="shared" si="22"/>
        <v>AR11103200</v>
      </c>
    </row>
    <row r="264" spans="1:10" ht="14.5" x14ac:dyDescent="0.35">
      <c r="A264" s="489"/>
      <c r="B264" s="230"/>
      <c r="C264" s="312">
        <v>11</v>
      </c>
      <c r="D264" s="102"/>
      <c r="E264" s="614">
        <v>20</v>
      </c>
      <c r="F264" s="227" t="s">
        <v>1103</v>
      </c>
      <c r="G264" s="614" t="s">
        <v>82</v>
      </c>
      <c r="H264" s="227" t="s">
        <v>1104</v>
      </c>
      <c r="I264" s="654" t="str">
        <f>$A$4&amp;C264&amp;E276&amp;G264&amp;"00"</f>
        <v>AR11210100</v>
      </c>
    </row>
    <row r="265" spans="1:10" ht="14.5" x14ac:dyDescent="0.35">
      <c r="A265" s="489" t="s">
        <v>766</v>
      </c>
      <c r="B265" s="230" t="s">
        <v>770</v>
      </c>
      <c r="C265" s="312">
        <v>11</v>
      </c>
      <c r="D265" s="109"/>
      <c r="E265" s="128">
        <v>20</v>
      </c>
      <c r="F265" s="268"/>
      <c r="G265" s="614" t="s">
        <v>103</v>
      </c>
      <c r="H265" s="227" t="s">
        <v>1105</v>
      </c>
      <c r="I265" s="654" t="str">
        <f t="shared" ref="I265:I276" si="23">$A$4&amp;C265&amp;E265&amp;G265&amp;"00"</f>
        <v>AR11200200</v>
      </c>
      <c r="J265" s="94">
        <f>LEN(H265)</f>
        <v>5</v>
      </c>
    </row>
    <row r="266" spans="1:10" ht="14.5" x14ac:dyDescent="0.35">
      <c r="A266" s="489"/>
      <c r="B266" s="230"/>
      <c r="C266" s="312">
        <v>11</v>
      </c>
      <c r="D266" s="109"/>
      <c r="E266" s="128">
        <v>20</v>
      </c>
      <c r="F266" s="268"/>
      <c r="G266" s="614" t="s">
        <v>105</v>
      </c>
      <c r="H266" s="227" t="s">
        <v>1106</v>
      </c>
      <c r="I266" s="654" t="str">
        <f t="shared" si="23"/>
        <v>AR11200300</v>
      </c>
      <c r="J266" s="675" t="str">
        <f>$A$4&amp;D266&amp;F266&amp;H266&amp;"00"</f>
        <v>AREye Wash/ Safety Shower00</v>
      </c>
    </row>
    <row r="267" spans="1:10" ht="14.5" x14ac:dyDescent="0.35">
      <c r="A267" s="489"/>
      <c r="B267" s="230"/>
      <c r="C267" s="312">
        <v>11</v>
      </c>
      <c r="D267" s="109"/>
      <c r="E267" s="128">
        <v>30</v>
      </c>
      <c r="F267" s="268"/>
      <c r="G267" s="614" t="s">
        <v>107</v>
      </c>
      <c r="H267" s="227" t="s">
        <v>1107</v>
      </c>
      <c r="I267" s="654" t="str">
        <f t="shared" si="23"/>
        <v>AR11300400</v>
      </c>
    </row>
    <row r="268" spans="1:10" ht="14.5" x14ac:dyDescent="0.35">
      <c r="A268" s="489"/>
      <c r="B268" s="230"/>
      <c r="C268" s="312">
        <v>11</v>
      </c>
      <c r="D268" s="109"/>
      <c r="E268" s="128">
        <v>20</v>
      </c>
      <c r="F268" s="268"/>
      <c r="G268" s="614" t="s">
        <v>109</v>
      </c>
      <c r="H268" s="227" t="s">
        <v>1108</v>
      </c>
      <c r="I268" s="654" t="str">
        <f t="shared" si="23"/>
        <v>AR11200500</v>
      </c>
    </row>
    <row r="269" spans="1:10" ht="14.5" x14ac:dyDescent="0.35">
      <c r="A269" s="489"/>
      <c r="B269" s="230"/>
      <c r="C269" s="312">
        <v>11</v>
      </c>
      <c r="D269" s="109"/>
      <c r="E269" s="128">
        <v>20</v>
      </c>
      <c r="F269" s="268"/>
      <c r="G269" s="614" t="s">
        <v>179</v>
      </c>
      <c r="H269" s="227" t="s">
        <v>1109</v>
      </c>
      <c r="I269" s="654" t="str">
        <f>$A$4&amp;C269&amp;E269&amp;G269&amp;"00"</f>
        <v>AR11200600</v>
      </c>
    </row>
    <row r="270" spans="1:10" ht="14.5" x14ac:dyDescent="0.35">
      <c r="A270" s="489"/>
      <c r="B270" s="230"/>
      <c r="C270" s="312">
        <v>11</v>
      </c>
      <c r="D270" s="109"/>
      <c r="E270" s="128">
        <v>20</v>
      </c>
      <c r="F270" s="268"/>
      <c r="G270" s="614" t="s">
        <v>181</v>
      </c>
      <c r="H270" s="227" t="s">
        <v>1110</v>
      </c>
      <c r="I270" s="654" t="str">
        <f>$A$4&amp;C270&amp;E270&amp;G270&amp;"00"</f>
        <v>AR11200700</v>
      </c>
    </row>
    <row r="271" spans="1:10" ht="14.5" x14ac:dyDescent="0.35">
      <c r="A271" s="489"/>
      <c r="B271" s="230"/>
      <c r="C271" s="312">
        <v>11</v>
      </c>
      <c r="D271" s="109"/>
      <c r="E271" s="128">
        <v>20</v>
      </c>
      <c r="F271" s="268"/>
      <c r="G271" s="614" t="s">
        <v>192</v>
      </c>
      <c r="H271" s="227" t="s">
        <v>1111</v>
      </c>
      <c r="I271" s="654" t="s">
        <v>1112</v>
      </c>
    </row>
    <row r="272" spans="1:10" ht="14.5" x14ac:dyDescent="0.35">
      <c r="A272" s="489"/>
      <c r="B272" s="230"/>
      <c r="C272" s="312">
        <v>11</v>
      </c>
      <c r="D272" s="109"/>
      <c r="E272" s="128">
        <v>20</v>
      </c>
      <c r="F272" s="268"/>
      <c r="G272" s="614" t="s">
        <v>260</v>
      </c>
      <c r="H272" s="227" t="s">
        <v>1113</v>
      </c>
      <c r="I272" s="654" t="str">
        <f t="shared" si="23"/>
        <v>AR11200900</v>
      </c>
    </row>
    <row r="273" spans="1:10" ht="14.5" x14ac:dyDescent="0.35">
      <c r="A273" s="489"/>
      <c r="B273" s="230"/>
      <c r="C273" s="312">
        <v>11</v>
      </c>
      <c r="D273" s="109"/>
      <c r="E273" s="151">
        <v>21</v>
      </c>
      <c r="F273" s="227" t="s">
        <v>1114</v>
      </c>
      <c r="G273" s="614" t="s">
        <v>82</v>
      </c>
      <c r="H273" s="227" t="s">
        <v>1115</v>
      </c>
      <c r="I273" s="654" t="str">
        <f t="shared" si="23"/>
        <v>AR11210100</v>
      </c>
    </row>
    <row r="274" spans="1:10" ht="14.5" x14ac:dyDescent="0.35">
      <c r="A274" s="489"/>
      <c r="B274" s="230"/>
      <c r="C274" s="312">
        <v>11</v>
      </c>
      <c r="D274" s="109"/>
      <c r="E274" s="128">
        <v>21</v>
      </c>
      <c r="F274" s="268"/>
      <c r="G274" s="614" t="s">
        <v>103</v>
      </c>
      <c r="H274" s="227" t="s">
        <v>1116</v>
      </c>
      <c r="I274" s="654" t="str">
        <f t="shared" si="23"/>
        <v>AR11210200</v>
      </c>
    </row>
    <row r="275" spans="1:10" ht="14.5" x14ac:dyDescent="0.35">
      <c r="A275" s="489"/>
      <c r="B275" s="230"/>
      <c r="C275" s="312">
        <v>11</v>
      </c>
      <c r="D275" s="109"/>
      <c r="E275" s="128">
        <v>21</v>
      </c>
      <c r="F275" s="268"/>
      <c r="G275" s="614" t="s">
        <v>105</v>
      </c>
      <c r="H275" s="227" t="s">
        <v>1117</v>
      </c>
      <c r="I275" s="654" t="str">
        <f t="shared" si="23"/>
        <v>AR11210300</v>
      </c>
    </row>
    <row r="276" spans="1:10" ht="14.5" x14ac:dyDescent="0.35">
      <c r="A276" s="489" t="s">
        <v>766</v>
      </c>
      <c r="B276" s="230" t="s">
        <v>770</v>
      </c>
      <c r="C276" s="312">
        <v>11</v>
      </c>
      <c r="D276" s="109"/>
      <c r="E276" s="128">
        <v>21</v>
      </c>
      <c r="F276" s="268"/>
      <c r="G276" s="614" t="s">
        <v>107</v>
      </c>
      <c r="H276" s="227" t="s">
        <v>1118</v>
      </c>
      <c r="I276" s="654" t="str">
        <f t="shared" si="23"/>
        <v>AR11210400</v>
      </c>
      <c r="J276" s="94">
        <f>LEN(H276)</f>
        <v>12</v>
      </c>
    </row>
    <row r="277" spans="1:10" ht="14.5" x14ac:dyDescent="0.35">
      <c r="A277" s="489"/>
      <c r="B277" s="230"/>
      <c r="C277" s="312">
        <v>11</v>
      </c>
      <c r="D277" s="109"/>
      <c r="E277" s="151">
        <v>22</v>
      </c>
      <c r="F277" s="227" t="s">
        <v>1119</v>
      </c>
      <c r="G277" s="614" t="s">
        <v>82</v>
      </c>
      <c r="H277" s="227" t="s">
        <v>1120</v>
      </c>
      <c r="I277" s="654" t="str">
        <f>$A$4&amp;C277&amp;E277&amp;G277&amp;"00"</f>
        <v>AR11220100</v>
      </c>
    </row>
    <row r="278" spans="1:10" ht="14.5" x14ac:dyDescent="0.35">
      <c r="A278" s="489"/>
      <c r="B278" s="230"/>
      <c r="C278" s="312">
        <v>11</v>
      </c>
      <c r="D278" s="109"/>
      <c r="E278" s="128">
        <v>22</v>
      </c>
      <c r="F278" s="268"/>
      <c r="G278" s="614" t="s">
        <v>103</v>
      </c>
      <c r="H278" s="227" t="s">
        <v>1121</v>
      </c>
      <c r="I278" s="654" t="str">
        <f>$A$4&amp;C278&amp;E278&amp;G278&amp;"00"</f>
        <v>AR11220200</v>
      </c>
    </row>
    <row r="279" spans="1:10" ht="15" thickBot="1" x14ac:dyDescent="0.4">
      <c r="A279" s="489"/>
      <c r="B279" s="230"/>
      <c r="C279" s="312">
        <v>11</v>
      </c>
      <c r="D279" s="109"/>
      <c r="E279" s="128">
        <v>22</v>
      </c>
      <c r="F279" s="268"/>
      <c r="G279" s="614" t="s">
        <v>105</v>
      </c>
      <c r="H279" s="227" t="s">
        <v>1122</v>
      </c>
      <c r="I279" s="654" t="str">
        <f>$A$4&amp;C279&amp;E279&amp;G279&amp;"00"</f>
        <v>AR11220300</v>
      </c>
    </row>
    <row r="280" spans="1:10" s="89" customFormat="1" ht="4.5" customHeight="1" thickBot="1" x14ac:dyDescent="0.4">
      <c r="A280" s="498" t="s">
        <v>766</v>
      </c>
      <c r="B280" s="499" t="s">
        <v>770</v>
      </c>
      <c r="C280" s="500"/>
      <c r="D280" s="618"/>
      <c r="E280" s="619"/>
      <c r="F280" s="618"/>
      <c r="G280" s="619"/>
      <c r="H280" s="620"/>
      <c r="I280" s="621"/>
      <c r="J280" s="505"/>
    </row>
    <row r="281" spans="1:10" s="89" customFormat="1" ht="14.5" x14ac:dyDescent="0.35">
      <c r="A281" s="498"/>
      <c r="B281" s="499"/>
      <c r="C281" s="347">
        <v>12</v>
      </c>
      <c r="D281" s="102" t="s">
        <v>1123</v>
      </c>
      <c r="E281" s="145">
        <v>10</v>
      </c>
      <c r="F281" s="227" t="s">
        <v>1124</v>
      </c>
      <c r="G281" s="614" t="s">
        <v>82</v>
      </c>
      <c r="H281" s="227" t="s">
        <v>1125</v>
      </c>
      <c r="I281" s="654" t="str">
        <f t="shared" ref="I281:I297" si="24">$A$4&amp;C281&amp;E281&amp;G281&amp;"00"</f>
        <v>AR12100100</v>
      </c>
      <c r="J281" s="482"/>
    </row>
    <row r="282" spans="1:10" s="89" customFormat="1" ht="14.5" x14ac:dyDescent="0.35">
      <c r="A282" s="498"/>
      <c r="B282" s="499"/>
      <c r="C282" s="312">
        <v>12</v>
      </c>
      <c r="D282" s="109"/>
      <c r="E282" s="147">
        <v>10</v>
      </c>
      <c r="F282" s="327"/>
      <c r="G282" s="614" t="s">
        <v>103</v>
      </c>
      <c r="H282" s="227" t="s">
        <v>1126</v>
      </c>
      <c r="I282" s="654" t="str">
        <f t="shared" si="24"/>
        <v>AR12100200</v>
      </c>
      <c r="J282" s="482"/>
    </row>
    <row r="283" spans="1:10" s="89" customFormat="1" ht="14.5" x14ac:dyDescent="0.35">
      <c r="A283" s="498"/>
      <c r="B283" s="499"/>
      <c r="C283" s="312">
        <v>12</v>
      </c>
      <c r="D283" s="109"/>
      <c r="E283" s="151">
        <v>20</v>
      </c>
      <c r="F283" s="598" t="s">
        <v>1127</v>
      </c>
      <c r="G283" s="614" t="s">
        <v>82</v>
      </c>
      <c r="H283" s="598" t="s">
        <v>1128</v>
      </c>
      <c r="I283" s="314" t="str">
        <f t="shared" si="24"/>
        <v>AR12200100</v>
      </c>
      <c r="J283" s="482"/>
    </row>
    <row r="284" spans="1:10" s="89" customFormat="1" ht="14.5" x14ac:dyDescent="0.35">
      <c r="A284" s="498"/>
      <c r="B284" s="499"/>
      <c r="C284" s="312">
        <v>12</v>
      </c>
      <c r="D284" s="109"/>
      <c r="E284" s="151">
        <v>30</v>
      </c>
      <c r="F284" s="227" t="s">
        <v>1129</v>
      </c>
      <c r="G284" s="614" t="s">
        <v>82</v>
      </c>
      <c r="H284" s="227" t="s">
        <v>1129</v>
      </c>
      <c r="I284" s="654" t="str">
        <f t="shared" si="24"/>
        <v>AR12300100</v>
      </c>
      <c r="J284" s="482"/>
    </row>
    <row r="285" spans="1:10" s="89" customFormat="1" ht="14.5" x14ac:dyDescent="0.35">
      <c r="A285" s="498"/>
      <c r="B285" s="499"/>
      <c r="C285" s="312">
        <v>12</v>
      </c>
      <c r="D285" s="109"/>
      <c r="E285" s="151">
        <v>40</v>
      </c>
      <c r="F285" s="227" t="s">
        <v>1130</v>
      </c>
      <c r="G285" s="614" t="s">
        <v>82</v>
      </c>
      <c r="H285" s="227" t="s">
        <v>1131</v>
      </c>
      <c r="I285" s="654" t="str">
        <f t="shared" si="24"/>
        <v>AR12400100</v>
      </c>
      <c r="J285" s="482"/>
    </row>
    <row r="286" spans="1:10" s="89" customFormat="1" ht="14.5" x14ac:dyDescent="0.35">
      <c r="A286" s="498"/>
      <c r="B286" s="499"/>
      <c r="C286" s="312">
        <v>12</v>
      </c>
      <c r="D286" s="109"/>
      <c r="E286" s="147">
        <v>40</v>
      </c>
      <c r="F286" s="327"/>
      <c r="G286" s="614" t="s">
        <v>103</v>
      </c>
      <c r="H286" s="227" t="s">
        <v>1132</v>
      </c>
      <c r="I286" s="654" t="str">
        <f t="shared" si="24"/>
        <v>AR12400200</v>
      </c>
      <c r="J286" s="482"/>
    </row>
    <row r="287" spans="1:10" s="89" customFormat="1" ht="14.5" x14ac:dyDescent="0.35">
      <c r="A287" s="498"/>
      <c r="B287" s="499"/>
      <c r="C287" s="312">
        <v>12</v>
      </c>
      <c r="D287" s="109"/>
      <c r="E287" s="147">
        <v>40</v>
      </c>
      <c r="F287" s="327"/>
      <c r="G287" s="614" t="s">
        <v>105</v>
      </c>
      <c r="H287" s="227" t="s">
        <v>1133</v>
      </c>
      <c r="I287" s="654" t="str">
        <f>$A$4&amp;C287&amp;E287&amp;G287&amp;"00"</f>
        <v>AR12400300</v>
      </c>
      <c r="J287" s="482"/>
    </row>
    <row r="288" spans="1:10" s="89" customFormat="1" ht="14.5" x14ac:dyDescent="0.35">
      <c r="A288" s="498"/>
      <c r="B288" s="499"/>
      <c r="C288" s="312">
        <v>12</v>
      </c>
      <c r="D288" s="109"/>
      <c r="E288" s="147">
        <v>40</v>
      </c>
      <c r="F288" s="327"/>
      <c r="G288" s="614" t="s">
        <v>107</v>
      </c>
      <c r="H288" s="227" t="s">
        <v>1134</v>
      </c>
      <c r="I288" s="654" t="str">
        <f t="shared" si="24"/>
        <v>AR12400400</v>
      </c>
      <c r="J288" s="482"/>
    </row>
    <row r="289" spans="1:11" s="89" customFormat="1" ht="14.5" x14ac:dyDescent="0.35">
      <c r="A289" s="498"/>
      <c r="B289" s="499"/>
      <c r="C289" s="312">
        <v>12</v>
      </c>
      <c r="D289" s="109"/>
      <c r="E289" s="151">
        <v>50</v>
      </c>
      <c r="F289" s="227" t="s">
        <v>1135</v>
      </c>
      <c r="G289" s="614" t="s">
        <v>82</v>
      </c>
      <c r="H289" s="227" t="s">
        <v>1136</v>
      </c>
      <c r="I289" s="654" t="str">
        <f t="shared" si="24"/>
        <v>AR12500100</v>
      </c>
      <c r="J289" s="482"/>
    </row>
    <row r="290" spans="1:11" s="89" customFormat="1" ht="14.5" x14ac:dyDescent="0.35">
      <c r="A290" s="498"/>
      <c r="B290" s="499"/>
      <c r="C290" s="312">
        <v>12</v>
      </c>
      <c r="D290" s="109"/>
      <c r="E290" s="147">
        <v>50</v>
      </c>
      <c r="F290" s="327"/>
      <c r="G290" s="614" t="s">
        <v>103</v>
      </c>
      <c r="H290" s="227" t="s">
        <v>1137</v>
      </c>
      <c r="I290" s="675" t="str">
        <f t="shared" si="24"/>
        <v>AR12500200</v>
      </c>
      <c r="J290" s="482"/>
    </row>
    <row r="291" spans="1:11" s="89" customFormat="1" ht="14.5" x14ac:dyDescent="0.35">
      <c r="A291" s="498"/>
      <c r="B291" s="499"/>
      <c r="C291" s="312">
        <v>12</v>
      </c>
      <c r="D291" s="109"/>
      <c r="E291" s="151">
        <v>60</v>
      </c>
      <c r="F291" s="227" t="s">
        <v>1138</v>
      </c>
      <c r="G291" s="614" t="s">
        <v>82</v>
      </c>
      <c r="H291" s="227" t="s">
        <v>1139</v>
      </c>
      <c r="I291" s="675" t="str">
        <f t="shared" si="24"/>
        <v>AR12600100</v>
      </c>
      <c r="J291" s="482"/>
    </row>
    <row r="292" spans="1:11" s="89" customFormat="1" ht="14.5" x14ac:dyDescent="0.35">
      <c r="A292" s="498"/>
      <c r="B292" s="499"/>
      <c r="C292" s="312">
        <v>12</v>
      </c>
      <c r="D292" s="109"/>
      <c r="E292" s="147">
        <v>60</v>
      </c>
      <c r="F292" s="327"/>
      <c r="G292" s="614" t="s">
        <v>103</v>
      </c>
      <c r="H292" s="227" t="s">
        <v>1140</v>
      </c>
      <c r="I292" s="675" t="str">
        <f t="shared" si="24"/>
        <v>AR12600200</v>
      </c>
      <c r="J292" s="482"/>
    </row>
    <row r="293" spans="1:11" s="89" customFormat="1" ht="14.5" x14ac:dyDescent="0.35">
      <c r="A293" s="498"/>
      <c r="B293" s="499"/>
      <c r="C293" s="312">
        <v>12</v>
      </c>
      <c r="D293" s="109"/>
      <c r="E293" s="151">
        <v>70</v>
      </c>
      <c r="F293" s="227" t="s">
        <v>1141</v>
      </c>
      <c r="G293" s="614" t="s">
        <v>82</v>
      </c>
      <c r="H293" s="227" t="s">
        <v>1142</v>
      </c>
      <c r="I293" s="675" t="str">
        <f t="shared" si="24"/>
        <v>AR12700100</v>
      </c>
      <c r="J293" s="482"/>
    </row>
    <row r="294" spans="1:11" s="89" customFormat="1" ht="14.5" x14ac:dyDescent="0.35">
      <c r="A294" s="498"/>
      <c r="B294" s="499"/>
      <c r="C294" s="312">
        <v>12</v>
      </c>
      <c r="D294" s="109"/>
      <c r="E294" s="147">
        <v>70</v>
      </c>
      <c r="F294" s="327"/>
      <c r="G294" s="614" t="s">
        <v>103</v>
      </c>
      <c r="H294" s="227" t="s">
        <v>1143</v>
      </c>
      <c r="I294" s="675" t="str">
        <f t="shared" si="24"/>
        <v>AR12700200</v>
      </c>
      <c r="J294" s="482"/>
    </row>
    <row r="295" spans="1:11" s="89" customFormat="1" ht="14.5" x14ac:dyDescent="0.35">
      <c r="A295" s="498"/>
      <c r="B295" s="499"/>
      <c r="C295" s="312">
        <v>12</v>
      </c>
      <c r="D295" s="109"/>
      <c r="E295" s="147">
        <v>70</v>
      </c>
      <c r="F295" s="327"/>
      <c r="G295" s="614" t="s">
        <v>105</v>
      </c>
      <c r="H295" s="227" t="s">
        <v>1144</v>
      </c>
      <c r="I295" s="675" t="str">
        <f t="shared" si="24"/>
        <v>AR12700300</v>
      </c>
      <c r="J295" s="482"/>
    </row>
    <row r="296" spans="1:11" s="89" customFormat="1" ht="14.5" x14ac:dyDescent="0.35">
      <c r="A296" s="498"/>
      <c r="B296" s="499"/>
      <c r="C296" s="312">
        <v>12</v>
      </c>
      <c r="D296" s="109"/>
      <c r="E296" s="151">
        <v>80</v>
      </c>
      <c r="F296" s="227" t="s">
        <v>1145</v>
      </c>
      <c r="G296" s="614" t="s">
        <v>82</v>
      </c>
      <c r="H296" s="227" t="s">
        <v>1146</v>
      </c>
      <c r="I296" s="675" t="str">
        <f t="shared" si="24"/>
        <v>AR12800100</v>
      </c>
      <c r="J296" s="482"/>
    </row>
    <row r="297" spans="1:11" s="89" customFormat="1" ht="15" thickBot="1" x14ac:dyDescent="0.4">
      <c r="A297" s="498"/>
      <c r="B297" s="499"/>
      <c r="C297" s="312">
        <v>12</v>
      </c>
      <c r="D297" s="676"/>
      <c r="E297" s="155">
        <v>80</v>
      </c>
      <c r="F297" s="430"/>
      <c r="G297" s="614" t="s">
        <v>103</v>
      </c>
      <c r="H297" s="227" t="s">
        <v>1147</v>
      </c>
      <c r="I297" s="675" t="str">
        <f t="shared" si="24"/>
        <v>AR12800200</v>
      </c>
      <c r="J297" s="482"/>
    </row>
    <row r="298" spans="1:11" s="89" customFormat="1" ht="4.5" customHeight="1" thickBot="1" x14ac:dyDescent="0.4">
      <c r="A298" s="498" t="s">
        <v>766</v>
      </c>
      <c r="B298" s="499" t="s">
        <v>770</v>
      </c>
      <c r="C298" s="500"/>
      <c r="D298" s="501"/>
      <c r="E298" s="502"/>
      <c r="F298" s="501"/>
      <c r="G298" s="502"/>
      <c r="H298" s="503"/>
      <c r="I298" s="504"/>
      <c r="J298" s="505"/>
    </row>
    <row r="299" spans="1:11" ht="15" thickBot="1" x14ac:dyDescent="0.4">
      <c r="A299" s="489" t="s">
        <v>766</v>
      </c>
      <c r="B299" s="230" t="s">
        <v>770</v>
      </c>
      <c r="C299" s="347">
        <v>13</v>
      </c>
      <c r="D299" s="102" t="s">
        <v>1148</v>
      </c>
      <c r="E299" s="151">
        <v>10</v>
      </c>
      <c r="F299" s="227" t="s">
        <v>1148</v>
      </c>
      <c r="G299" s="614" t="s">
        <v>82</v>
      </c>
      <c r="H299" s="598"/>
      <c r="I299" s="314" t="str">
        <f>$A$4&amp;C299&amp;E299&amp;G299&amp;"00"</f>
        <v>AR13100100</v>
      </c>
      <c r="J299" s="94">
        <f>LEN(H299)</f>
        <v>0</v>
      </c>
    </row>
    <row r="300" spans="1:11" s="89" customFormat="1" ht="4.5" customHeight="1" thickBot="1" x14ac:dyDescent="0.4">
      <c r="A300" s="498" t="s">
        <v>766</v>
      </c>
      <c r="B300" s="499" t="s">
        <v>770</v>
      </c>
      <c r="C300" s="500"/>
      <c r="D300" s="618"/>
      <c r="E300" s="619"/>
      <c r="F300" s="618"/>
      <c r="G300" s="619"/>
      <c r="H300" s="620"/>
      <c r="I300" s="621"/>
      <c r="J300" s="622"/>
      <c r="K300" s="62"/>
    </row>
    <row r="301" spans="1:11" ht="14.5" x14ac:dyDescent="0.35">
      <c r="A301" s="489" t="s">
        <v>766</v>
      </c>
      <c r="B301" s="230" t="s">
        <v>770</v>
      </c>
      <c r="C301" s="347">
        <v>14</v>
      </c>
      <c r="D301" s="102" t="s">
        <v>1149</v>
      </c>
      <c r="E301" s="151">
        <v>10</v>
      </c>
      <c r="F301" s="227" t="s">
        <v>1150</v>
      </c>
      <c r="G301" s="614" t="s">
        <v>82</v>
      </c>
      <c r="H301" s="598" t="s">
        <v>1150</v>
      </c>
      <c r="I301" s="314" t="str">
        <f>$A$4&amp;C301&amp;E301&amp;G301&amp;"00"</f>
        <v>AR14100100</v>
      </c>
      <c r="J301" s="94">
        <f>LEN(H301)</f>
        <v>18</v>
      </c>
    </row>
    <row r="302" spans="1:11" s="89" customFormat="1" ht="14.5" x14ac:dyDescent="0.35">
      <c r="A302" s="498"/>
      <c r="B302" s="499"/>
      <c r="C302" s="312">
        <v>14</v>
      </c>
      <c r="D302" s="109" t="s">
        <v>1053</v>
      </c>
      <c r="E302" s="112">
        <v>20</v>
      </c>
      <c r="F302" s="598" t="s">
        <v>1151</v>
      </c>
      <c r="G302" s="614" t="s">
        <v>82</v>
      </c>
      <c r="H302" s="598" t="s">
        <v>1151</v>
      </c>
      <c r="I302" s="314" t="str">
        <f>$A$4&amp;C302&amp;E302&amp;G302&amp;"00"</f>
        <v>AR14200100</v>
      </c>
      <c r="J302" s="94"/>
      <c r="K302" s="62"/>
    </row>
    <row r="303" spans="1:11" s="89" customFormat="1" ht="14.5" x14ac:dyDescent="0.35">
      <c r="A303" s="498"/>
      <c r="B303" s="499"/>
      <c r="C303" s="312">
        <v>14</v>
      </c>
      <c r="D303" s="109"/>
      <c r="E303" s="169">
        <v>30</v>
      </c>
      <c r="F303" s="677" t="s">
        <v>1152</v>
      </c>
      <c r="G303" s="614" t="s">
        <v>82</v>
      </c>
      <c r="H303" s="598" t="s">
        <v>1153</v>
      </c>
      <c r="I303" s="314" t="str">
        <f>$A$4&amp;C303&amp;E303&amp;G303&amp;"00"</f>
        <v>AR14300100</v>
      </c>
      <c r="J303" s="94"/>
      <c r="K303" s="62"/>
    </row>
    <row r="304" spans="1:11" ht="15" thickBot="1" x14ac:dyDescent="0.4">
      <c r="A304" s="498"/>
      <c r="B304" s="499"/>
      <c r="C304" s="312">
        <v>14</v>
      </c>
      <c r="D304" s="109"/>
      <c r="E304" s="171">
        <v>30</v>
      </c>
      <c r="F304" s="678"/>
      <c r="G304" s="610" t="s">
        <v>103</v>
      </c>
      <c r="H304" s="399" t="s">
        <v>1154</v>
      </c>
      <c r="I304" s="611" t="str">
        <f>$A$4&amp;C304&amp;E304&amp;G304&amp;"00"</f>
        <v>AR14300200</v>
      </c>
      <c r="J304" s="679">
        <f>LEN(H304)</f>
        <v>29</v>
      </c>
    </row>
    <row r="305" spans="1:10" ht="15" thickBot="1" x14ac:dyDescent="0.4">
      <c r="A305" s="680" t="s">
        <v>766</v>
      </c>
      <c r="B305" s="681" t="s">
        <v>770</v>
      </c>
      <c r="C305" s="670">
        <v>14</v>
      </c>
      <c r="D305" s="132"/>
      <c r="E305" s="682">
        <v>40</v>
      </c>
      <c r="F305" s="683" t="s">
        <v>1155</v>
      </c>
      <c r="G305" s="684" t="s">
        <v>82</v>
      </c>
      <c r="H305" s="685" t="s">
        <v>1156</v>
      </c>
      <c r="I305" s="686" t="str">
        <f>$A$4&amp;C305&amp;E305&amp;G305&amp;"00"</f>
        <v>AR14400100</v>
      </c>
      <c r="J305" s="679">
        <f>LEN(H305)</f>
        <v>11</v>
      </c>
    </row>
  </sheetData>
  <mergeCells count="2">
    <mergeCell ref="A1:J1"/>
    <mergeCell ref="D119:D120"/>
  </mergeCells>
  <conditionalFormatting sqref="J4 J89 J187 J178 J91:J92 J16 J24:J26 J170 J149:J152 J163:J164 J172 J176 J129:J130 J193:J197 J167 J305 J203:J211 J74:J86 J104 J106:J114 J132 J199:J200 J19 J22 J116:J117 J94 J154:J155 J134:J136 J140:J144">
    <cfRule type="cellIs" dxfId="82" priority="68" operator="greaterThan">
      <formula>40</formula>
    </cfRule>
  </conditionalFormatting>
  <conditionalFormatting sqref="J5 J12 J9:J10">
    <cfRule type="cellIs" dxfId="81" priority="67" operator="greaterThan">
      <formula>40</formula>
    </cfRule>
  </conditionalFormatting>
  <conditionalFormatting sqref="J28 J30">
    <cfRule type="cellIs" dxfId="80" priority="66" operator="greaterThan">
      <formula>40</formula>
    </cfRule>
  </conditionalFormatting>
  <conditionalFormatting sqref="J47 J54:J56">
    <cfRule type="cellIs" dxfId="79" priority="65" operator="greaterThan">
      <formula>40</formula>
    </cfRule>
  </conditionalFormatting>
  <conditionalFormatting sqref="J58 J60">
    <cfRule type="cellIs" dxfId="78" priority="64" operator="greaterThan">
      <formula>40</formula>
    </cfRule>
  </conditionalFormatting>
  <conditionalFormatting sqref="J69:J72">
    <cfRule type="cellIs" dxfId="77" priority="63" operator="greaterThan">
      <formula>40</formula>
    </cfRule>
  </conditionalFormatting>
  <conditionalFormatting sqref="J120:J124">
    <cfRule type="cellIs" dxfId="76" priority="62" operator="greaterThan">
      <formula>40</formula>
    </cfRule>
  </conditionalFormatting>
  <conditionalFormatting sqref="J157:J160">
    <cfRule type="cellIs" dxfId="75" priority="61" operator="greaterThan">
      <formula>40</formula>
    </cfRule>
  </conditionalFormatting>
  <conditionalFormatting sqref="J181">
    <cfRule type="cellIs" dxfId="74" priority="60" operator="greaterThan">
      <formula>40</formula>
    </cfRule>
  </conditionalFormatting>
  <conditionalFormatting sqref="J13">
    <cfRule type="cellIs" dxfId="73" priority="59" operator="greaterThan">
      <formula>40</formula>
    </cfRule>
  </conditionalFormatting>
  <conditionalFormatting sqref="J61:J66">
    <cfRule type="cellIs" dxfId="72" priority="58" operator="greaterThan">
      <formula>40</formula>
    </cfRule>
  </conditionalFormatting>
  <conditionalFormatting sqref="J67">
    <cfRule type="cellIs" dxfId="71" priority="57" operator="greaterThan">
      <formula>40</formula>
    </cfRule>
  </conditionalFormatting>
  <conditionalFormatting sqref="J87:J88">
    <cfRule type="cellIs" dxfId="70" priority="56" operator="greaterThan">
      <formula>40</formula>
    </cfRule>
  </conditionalFormatting>
  <conditionalFormatting sqref="J189:J191 J252">
    <cfRule type="cellIs" dxfId="69" priority="55" operator="greaterThan">
      <formula>40</formula>
    </cfRule>
  </conditionalFormatting>
  <conditionalFormatting sqref="J177">
    <cfRule type="cellIs" dxfId="68" priority="54" operator="greaterThan">
      <formula>40</formula>
    </cfRule>
  </conditionalFormatting>
  <conditionalFormatting sqref="J23">
    <cfRule type="cellIs" dxfId="67" priority="53" operator="greaterThan">
      <formula>40</formula>
    </cfRule>
  </conditionalFormatting>
  <conditionalFormatting sqref="J276 J299">
    <cfRule type="cellIs" dxfId="66" priority="49" operator="greaterThan">
      <formula>40</formula>
    </cfRule>
  </conditionalFormatting>
  <conditionalFormatting sqref="J145:J148">
    <cfRule type="cellIs" dxfId="65" priority="50" operator="greaterThan">
      <formula>40</formula>
    </cfRule>
  </conditionalFormatting>
  <conditionalFormatting sqref="J90">
    <cfRule type="cellIs" dxfId="64" priority="51" operator="greaterThan">
      <formula>40</formula>
    </cfRule>
  </conditionalFormatting>
  <conditionalFormatting sqref="J59">
    <cfRule type="cellIs" dxfId="63" priority="52" operator="greaterThan">
      <formula>40</formula>
    </cfRule>
  </conditionalFormatting>
  <conditionalFormatting sqref="J125:J128">
    <cfRule type="cellIs" dxfId="62" priority="48" operator="greaterThan">
      <formula>40</formula>
    </cfRule>
  </conditionalFormatting>
  <conditionalFormatting sqref="J11">
    <cfRule type="cellIs" dxfId="61" priority="47" operator="greaterThan">
      <formula>40</formula>
    </cfRule>
  </conditionalFormatting>
  <conditionalFormatting sqref="J171">
    <cfRule type="cellIs" dxfId="60" priority="46" operator="greaterThan">
      <formula>40</formula>
    </cfRule>
  </conditionalFormatting>
  <conditionalFormatting sqref="J175">
    <cfRule type="cellIs" dxfId="59" priority="45" operator="greaterThan">
      <formula>40</formula>
    </cfRule>
  </conditionalFormatting>
  <conditionalFormatting sqref="J301">
    <cfRule type="cellIs" dxfId="58" priority="44" operator="greaterThan">
      <formula>40</formula>
    </cfRule>
  </conditionalFormatting>
  <conditionalFormatting sqref="J137:J139">
    <cfRule type="cellIs" dxfId="57" priority="43" operator="greaterThan">
      <formula>40</formula>
    </cfRule>
  </conditionalFormatting>
  <conditionalFormatting sqref="J165">
    <cfRule type="cellIs" dxfId="56" priority="42" operator="greaterThan">
      <formula>40</formula>
    </cfRule>
  </conditionalFormatting>
  <conditionalFormatting sqref="J183 J185">
    <cfRule type="cellIs" dxfId="55" priority="41" operator="greaterThan">
      <formula>40</formula>
    </cfRule>
  </conditionalFormatting>
  <conditionalFormatting sqref="J251">
    <cfRule type="cellIs" dxfId="54" priority="40" operator="greaterThan">
      <formula>40</formula>
    </cfRule>
  </conditionalFormatting>
  <conditionalFormatting sqref="J201">
    <cfRule type="cellIs" dxfId="53" priority="39" operator="greaterThan">
      <formula>40</formula>
    </cfRule>
  </conditionalFormatting>
  <conditionalFormatting sqref="J184">
    <cfRule type="cellIs" dxfId="52" priority="38" operator="greaterThan">
      <formula>40</formula>
    </cfRule>
  </conditionalFormatting>
  <conditionalFormatting sqref="J216">
    <cfRule type="cellIs" dxfId="51" priority="37" operator="greaterThan">
      <formula>40</formula>
    </cfRule>
  </conditionalFormatting>
  <conditionalFormatting sqref="J96 J102:J103">
    <cfRule type="cellIs" dxfId="50" priority="36" operator="greaterThan">
      <formula>40</formula>
    </cfRule>
  </conditionalFormatting>
  <conditionalFormatting sqref="J97:J101">
    <cfRule type="cellIs" dxfId="49" priority="35" operator="greaterThan">
      <formula>40</formula>
    </cfRule>
  </conditionalFormatting>
  <conditionalFormatting sqref="J105">
    <cfRule type="cellIs" dxfId="48" priority="34" operator="greaterThan">
      <formula>40</formula>
    </cfRule>
  </conditionalFormatting>
  <conditionalFormatting sqref="J182">
    <cfRule type="cellIs" dxfId="47" priority="33" operator="greaterThan">
      <formula>40</formula>
    </cfRule>
  </conditionalFormatting>
  <conditionalFormatting sqref="J173:J174">
    <cfRule type="cellIs" dxfId="46" priority="32" operator="greaterThan">
      <formula>40</formula>
    </cfRule>
  </conditionalFormatting>
  <conditionalFormatting sqref="J179:J180">
    <cfRule type="cellIs" dxfId="45" priority="31" operator="greaterThan">
      <formula>40</formula>
    </cfRule>
  </conditionalFormatting>
  <conditionalFormatting sqref="J253 J264">
    <cfRule type="cellIs" dxfId="44" priority="30" operator="greaterThan">
      <formula>40</formula>
    </cfRule>
  </conditionalFormatting>
  <conditionalFormatting sqref="J131">
    <cfRule type="cellIs" dxfId="43" priority="29" operator="greaterThan">
      <formula>40</formula>
    </cfRule>
  </conditionalFormatting>
  <conditionalFormatting sqref="J133">
    <cfRule type="cellIs" dxfId="42" priority="28" operator="greaterThan">
      <formula>40</formula>
    </cfRule>
  </conditionalFormatting>
  <conditionalFormatting sqref="J29">
    <cfRule type="cellIs" dxfId="41" priority="27" operator="greaterThan">
      <formula>40</formula>
    </cfRule>
  </conditionalFormatting>
  <conditionalFormatting sqref="J198">
    <cfRule type="cellIs" dxfId="40" priority="26" operator="greaterThan">
      <formula>40</formula>
    </cfRule>
  </conditionalFormatting>
  <conditionalFormatting sqref="J218:J224">
    <cfRule type="cellIs" dxfId="39" priority="25" operator="greaterThan">
      <formula>40</formula>
    </cfRule>
  </conditionalFormatting>
  <conditionalFormatting sqref="J17:J18">
    <cfRule type="cellIs" dxfId="38" priority="24" operator="greaterThan">
      <formula>40</formula>
    </cfRule>
  </conditionalFormatting>
  <conditionalFormatting sqref="J20">
    <cfRule type="cellIs" dxfId="37" priority="23" operator="greaterThan">
      <formula>40</formula>
    </cfRule>
  </conditionalFormatting>
  <conditionalFormatting sqref="J21">
    <cfRule type="cellIs" dxfId="36" priority="22" operator="greaterThan">
      <formula>40</formula>
    </cfRule>
  </conditionalFormatting>
  <conditionalFormatting sqref="J48:J53">
    <cfRule type="cellIs" dxfId="35" priority="21" operator="greaterThan">
      <formula>40</formula>
    </cfRule>
  </conditionalFormatting>
  <conditionalFormatting sqref="J254:J256 J260:J263">
    <cfRule type="cellIs" dxfId="34" priority="20" operator="greaterThan">
      <formula>40</formula>
    </cfRule>
  </conditionalFormatting>
  <conditionalFormatting sqref="J212">
    <cfRule type="cellIs" dxfId="33" priority="19" operator="greaterThan">
      <formula>40</formula>
    </cfRule>
  </conditionalFormatting>
  <conditionalFormatting sqref="J115">
    <cfRule type="cellIs" dxfId="32" priority="18" operator="greaterThan">
      <formula>40</formula>
    </cfRule>
  </conditionalFormatting>
  <conditionalFormatting sqref="J95">
    <cfRule type="cellIs" dxfId="31" priority="17" operator="greaterThan">
      <formula>40</formula>
    </cfRule>
  </conditionalFormatting>
  <conditionalFormatting sqref="J93">
    <cfRule type="cellIs" dxfId="30" priority="16" operator="greaterThan">
      <formula>40</formula>
    </cfRule>
  </conditionalFormatting>
  <conditionalFormatting sqref="J213:J215">
    <cfRule type="cellIs" dxfId="29" priority="15" operator="greaterThan">
      <formula>40</formula>
    </cfRule>
  </conditionalFormatting>
  <conditionalFormatting sqref="J265 J272:J275">
    <cfRule type="cellIs" dxfId="28" priority="14" operator="greaterThan">
      <formula>40</formula>
    </cfRule>
  </conditionalFormatting>
  <conditionalFormatting sqref="J186">
    <cfRule type="cellIs" dxfId="27" priority="13" operator="greaterThan">
      <formula>40</formula>
    </cfRule>
  </conditionalFormatting>
  <conditionalFormatting sqref="J6:J7">
    <cfRule type="cellIs" dxfId="26" priority="12" operator="greaterThan">
      <formula>40</formula>
    </cfRule>
  </conditionalFormatting>
  <conditionalFormatting sqref="J8">
    <cfRule type="cellIs" dxfId="25" priority="11" operator="greaterThan">
      <formula>40</formula>
    </cfRule>
  </conditionalFormatting>
  <conditionalFormatting sqref="J257:J259">
    <cfRule type="cellIs" dxfId="24" priority="10" operator="greaterThan">
      <formula>40</formula>
    </cfRule>
  </conditionalFormatting>
  <conditionalFormatting sqref="J267">
    <cfRule type="cellIs" dxfId="23" priority="9" operator="greaterThan">
      <formula>40</formula>
    </cfRule>
  </conditionalFormatting>
  <conditionalFormatting sqref="J166">
    <cfRule type="cellIs" dxfId="22" priority="8" operator="greaterThan">
      <formula>40</formula>
    </cfRule>
  </conditionalFormatting>
  <conditionalFormatting sqref="J202">
    <cfRule type="cellIs" dxfId="21" priority="7" operator="greaterThan">
      <formula>40</formula>
    </cfRule>
  </conditionalFormatting>
  <conditionalFormatting sqref="J268">
    <cfRule type="cellIs" dxfId="20" priority="6" operator="greaterThan">
      <formula>40</formula>
    </cfRule>
  </conditionalFormatting>
  <conditionalFormatting sqref="J217">
    <cfRule type="cellIs" dxfId="19" priority="5" operator="greaterThan">
      <formula>40</formula>
    </cfRule>
  </conditionalFormatting>
  <conditionalFormatting sqref="J269:J271">
    <cfRule type="cellIs" dxfId="18" priority="4" operator="greaterThan">
      <formula>40</formula>
    </cfRule>
  </conditionalFormatting>
  <conditionalFormatting sqref="J304">
    <cfRule type="cellIs" dxfId="17" priority="3" operator="greaterThan">
      <formula>40</formula>
    </cfRule>
  </conditionalFormatting>
  <conditionalFormatting sqref="J277:J279">
    <cfRule type="cellIs" dxfId="16" priority="2" operator="greaterThan">
      <formula>40</formula>
    </cfRule>
  </conditionalFormatting>
  <conditionalFormatting sqref="J153">
    <cfRule type="cellIs" dxfId="15" priority="1" operator="greaterThan">
      <formula>40</formula>
    </cfRule>
  </conditionalFormatting>
  <pageMargins left="0.7" right="0.7" top="0.75" bottom="0.75" header="0.3" footer="0.3"/>
  <pageSetup paperSize="9" orientation="portrait" r:id="rId1"/>
  <customProperties>
    <customPr name="EpmWorksheetKeyString_GUID" r:id="rId2"/>
  </customProperties>
  <ignoredErrors>
    <ignoredError sqref="C4:G305"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757C6-D006-43AF-B44C-26BF5820848C}">
  <dimension ref="A1:I77"/>
  <sheetViews>
    <sheetView showGridLines="0" zoomScale="70" zoomScaleNormal="70" workbookViewId="0">
      <selection activeCell="K20" sqref="K20"/>
    </sheetView>
  </sheetViews>
  <sheetFormatPr defaultRowHeight="14.5" x14ac:dyDescent="0.35"/>
  <cols>
    <col min="1" max="1" width="13.54296875" style="96" bestFit="1" customWidth="1"/>
    <col min="2" max="2" width="18" style="95" bestFit="1" customWidth="1"/>
    <col min="3" max="3" width="13.54296875" style="96" bestFit="1" customWidth="1"/>
    <col min="4" max="4" width="30.1796875" style="95" bestFit="1" customWidth="1"/>
    <col min="5" max="5" width="13.54296875" style="95" bestFit="1" customWidth="1"/>
    <col min="6" max="6" width="36.453125" style="95" bestFit="1" customWidth="1"/>
    <col min="7" max="7" width="13.54296875" style="96" bestFit="1" customWidth="1"/>
    <col min="8" max="8" width="39.26953125" style="95" customWidth="1"/>
    <col min="9" max="9" width="15" style="96" bestFit="1" customWidth="1"/>
    <col min="10" max="256" width="8.81640625" style="62"/>
    <col min="257" max="257" width="13.54296875" style="62" bestFit="1" customWidth="1"/>
    <col min="258" max="258" width="18" style="62" bestFit="1" customWidth="1"/>
    <col min="259" max="259" width="13.54296875" style="62" bestFit="1" customWidth="1"/>
    <col min="260" max="260" width="30.1796875" style="62" bestFit="1" customWidth="1"/>
    <col min="261" max="261" width="13.54296875" style="62" bestFit="1" customWidth="1"/>
    <col min="262" max="262" width="36.453125" style="62" bestFit="1" customWidth="1"/>
    <col min="263" max="263" width="13.54296875" style="62" bestFit="1" customWidth="1"/>
    <col min="264" max="264" width="39.26953125" style="62" customWidth="1"/>
    <col min="265" max="265" width="15" style="62" bestFit="1" customWidth="1"/>
    <col min="266" max="512" width="8.81640625" style="62"/>
    <col min="513" max="513" width="13.54296875" style="62" bestFit="1" customWidth="1"/>
    <col min="514" max="514" width="18" style="62" bestFit="1" customWidth="1"/>
    <col min="515" max="515" width="13.54296875" style="62" bestFit="1" customWidth="1"/>
    <col min="516" max="516" width="30.1796875" style="62" bestFit="1" customWidth="1"/>
    <col min="517" max="517" width="13.54296875" style="62" bestFit="1" customWidth="1"/>
    <col min="518" max="518" width="36.453125" style="62" bestFit="1" customWidth="1"/>
    <col min="519" max="519" width="13.54296875" style="62" bestFit="1" customWidth="1"/>
    <col min="520" max="520" width="39.26953125" style="62" customWidth="1"/>
    <col min="521" max="521" width="15" style="62" bestFit="1" customWidth="1"/>
    <col min="522" max="768" width="8.81640625" style="62"/>
    <col min="769" max="769" width="13.54296875" style="62" bestFit="1" customWidth="1"/>
    <col min="770" max="770" width="18" style="62" bestFit="1" customWidth="1"/>
    <col min="771" max="771" width="13.54296875" style="62" bestFit="1" customWidth="1"/>
    <col min="772" max="772" width="30.1796875" style="62" bestFit="1" customWidth="1"/>
    <col min="773" max="773" width="13.54296875" style="62" bestFit="1" customWidth="1"/>
    <col min="774" max="774" width="36.453125" style="62" bestFit="1" customWidth="1"/>
    <col min="775" max="775" width="13.54296875" style="62" bestFit="1" customWidth="1"/>
    <col min="776" max="776" width="39.26953125" style="62" customWidth="1"/>
    <col min="777" max="777" width="15" style="62" bestFit="1" customWidth="1"/>
    <col min="778" max="1024" width="8.81640625" style="62"/>
    <col min="1025" max="1025" width="13.54296875" style="62" bestFit="1" customWidth="1"/>
    <col min="1026" max="1026" width="18" style="62" bestFit="1" customWidth="1"/>
    <col min="1027" max="1027" width="13.54296875" style="62" bestFit="1" customWidth="1"/>
    <col min="1028" max="1028" width="30.1796875" style="62" bestFit="1" customWidth="1"/>
    <col min="1029" max="1029" width="13.54296875" style="62" bestFit="1" customWidth="1"/>
    <col min="1030" max="1030" width="36.453125" style="62" bestFit="1" customWidth="1"/>
    <col min="1031" max="1031" width="13.54296875" style="62" bestFit="1" customWidth="1"/>
    <col min="1032" max="1032" width="39.26953125" style="62" customWidth="1"/>
    <col min="1033" max="1033" width="15" style="62" bestFit="1" customWidth="1"/>
    <col min="1034" max="1280" width="8.81640625" style="62"/>
    <col min="1281" max="1281" width="13.54296875" style="62" bestFit="1" customWidth="1"/>
    <col min="1282" max="1282" width="18" style="62" bestFit="1" customWidth="1"/>
    <col min="1283" max="1283" width="13.54296875" style="62" bestFit="1" customWidth="1"/>
    <col min="1284" max="1284" width="30.1796875" style="62" bestFit="1" customWidth="1"/>
    <col min="1285" max="1285" width="13.54296875" style="62" bestFit="1" customWidth="1"/>
    <col min="1286" max="1286" width="36.453125" style="62" bestFit="1" customWidth="1"/>
    <col min="1287" max="1287" width="13.54296875" style="62" bestFit="1" customWidth="1"/>
    <col min="1288" max="1288" width="39.26953125" style="62" customWidth="1"/>
    <col min="1289" max="1289" width="15" style="62" bestFit="1" customWidth="1"/>
    <col min="1290" max="1536" width="8.81640625" style="62"/>
    <col min="1537" max="1537" width="13.54296875" style="62" bestFit="1" customWidth="1"/>
    <col min="1538" max="1538" width="18" style="62" bestFit="1" customWidth="1"/>
    <col min="1539" max="1539" width="13.54296875" style="62" bestFit="1" customWidth="1"/>
    <col min="1540" max="1540" width="30.1796875" style="62" bestFit="1" customWidth="1"/>
    <col min="1541" max="1541" width="13.54296875" style="62" bestFit="1" customWidth="1"/>
    <col min="1542" max="1542" width="36.453125" style="62" bestFit="1" customWidth="1"/>
    <col min="1543" max="1543" width="13.54296875" style="62" bestFit="1" customWidth="1"/>
    <col min="1544" max="1544" width="39.26953125" style="62" customWidth="1"/>
    <col min="1545" max="1545" width="15" style="62" bestFit="1" customWidth="1"/>
    <col min="1546" max="1792" width="8.81640625" style="62"/>
    <col min="1793" max="1793" width="13.54296875" style="62" bestFit="1" customWidth="1"/>
    <col min="1794" max="1794" width="18" style="62" bestFit="1" customWidth="1"/>
    <col min="1795" max="1795" width="13.54296875" style="62" bestFit="1" customWidth="1"/>
    <col min="1796" max="1796" width="30.1796875" style="62" bestFit="1" customWidth="1"/>
    <col min="1797" max="1797" width="13.54296875" style="62" bestFit="1" customWidth="1"/>
    <col min="1798" max="1798" width="36.453125" style="62" bestFit="1" customWidth="1"/>
    <col min="1799" max="1799" width="13.54296875" style="62" bestFit="1" customWidth="1"/>
    <col min="1800" max="1800" width="39.26953125" style="62" customWidth="1"/>
    <col min="1801" max="1801" width="15" style="62" bestFit="1" customWidth="1"/>
    <col min="1802" max="2048" width="8.81640625" style="62"/>
    <col min="2049" max="2049" width="13.54296875" style="62" bestFit="1" customWidth="1"/>
    <col min="2050" max="2050" width="18" style="62" bestFit="1" customWidth="1"/>
    <col min="2051" max="2051" width="13.54296875" style="62" bestFit="1" customWidth="1"/>
    <col min="2052" max="2052" width="30.1796875" style="62" bestFit="1" customWidth="1"/>
    <col min="2053" max="2053" width="13.54296875" style="62" bestFit="1" customWidth="1"/>
    <col min="2054" max="2054" width="36.453125" style="62" bestFit="1" customWidth="1"/>
    <col min="2055" max="2055" width="13.54296875" style="62" bestFit="1" customWidth="1"/>
    <col min="2056" max="2056" width="39.26953125" style="62" customWidth="1"/>
    <col min="2057" max="2057" width="15" style="62" bestFit="1" customWidth="1"/>
    <col min="2058" max="2304" width="8.81640625" style="62"/>
    <col min="2305" max="2305" width="13.54296875" style="62" bestFit="1" customWidth="1"/>
    <col min="2306" max="2306" width="18" style="62" bestFit="1" customWidth="1"/>
    <col min="2307" max="2307" width="13.54296875" style="62" bestFit="1" customWidth="1"/>
    <col min="2308" max="2308" width="30.1796875" style="62" bestFit="1" customWidth="1"/>
    <col min="2309" max="2309" width="13.54296875" style="62" bestFit="1" customWidth="1"/>
    <col min="2310" max="2310" width="36.453125" style="62" bestFit="1" customWidth="1"/>
    <col min="2311" max="2311" width="13.54296875" style="62" bestFit="1" customWidth="1"/>
    <col min="2312" max="2312" width="39.26953125" style="62" customWidth="1"/>
    <col min="2313" max="2313" width="15" style="62" bestFit="1" customWidth="1"/>
    <col min="2314" max="2560" width="8.81640625" style="62"/>
    <col min="2561" max="2561" width="13.54296875" style="62" bestFit="1" customWidth="1"/>
    <col min="2562" max="2562" width="18" style="62" bestFit="1" customWidth="1"/>
    <col min="2563" max="2563" width="13.54296875" style="62" bestFit="1" customWidth="1"/>
    <col min="2564" max="2564" width="30.1796875" style="62" bestFit="1" customWidth="1"/>
    <col min="2565" max="2565" width="13.54296875" style="62" bestFit="1" customWidth="1"/>
    <col min="2566" max="2566" width="36.453125" style="62" bestFit="1" customWidth="1"/>
    <col min="2567" max="2567" width="13.54296875" style="62" bestFit="1" customWidth="1"/>
    <col min="2568" max="2568" width="39.26953125" style="62" customWidth="1"/>
    <col min="2569" max="2569" width="15" style="62" bestFit="1" customWidth="1"/>
    <col min="2570" max="2816" width="8.81640625" style="62"/>
    <col min="2817" max="2817" width="13.54296875" style="62" bestFit="1" customWidth="1"/>
    <col min="2818" max="2818" width="18" style="62" bestFit="1" customWidth="1"/>
    <col min="2819" max="2819" width="13.54296875" style="62" bestFit="1" customWidth="1"/>
    <col min="2820" max="2820" width="30.1796875" style="62" bestFit="1" customWidth="1"/>
    <col min="2821" max="2821" width="13.54296875" style="62" bestFit="1" customWidth="1"/>
    <col min="2822" max="2822" width="36.453125" style="62" bestFit="1" customWidth="1"/>
    <col min="2823" max="2823" width="13.54296875" style="62" bestFit="1" customWidth="1"/>
    <col min="2824" max="2824" width="39.26953125" style="62" customWidth="1"/>
    <col min="2825" max="2825" width="15" style="62" bestFit="1" customWidth="1"/>
    <col min="2826" max="3072" width="8.81640625" style="62"/>
    <col min="3073" max="3073" width="13.54296875" style="62" bestFit="1" customWidth="1"/>
    <col min="3074" max="3074" width="18" style="62" bestFit="1" customWidth="1"/>
    <col min="3075" max="3075" width="13.54296875" style="62" bestFit="1" customWidth="1"/>
    <col min="3076" max="3076" width="30.1796875" style="62" bestFit="1" customWidth="1"/>
    <col min="3077" max="3077" width="13.54296875" style="62" bestFit="1" customWidth="1"/>
    <col min="3078" max="3078" width="36.453125" style="62" bestFit="1" customWidth="1"/>
    <col min="3079" max="3079" width="13.54296875" style="62" bestFit="1" customWidth="1"/>
    <col min="3080" max="3080" width="39.26953125" style="62" customWidth="1"/>
    <col min="3081" max="3081" width="15" style="62" bestFit="1" customWidth="1"/>
    <col min="3082" max="3328" width="8.81640625" style="62"/>
    <col min="3329" max="3329" width="13.54296875" style="62" bestFit="1" customWidth="1"/>
    <col min="3330" max="3330" width="18" style="62" bestFit="1" customWidth="1"/>
    <col min="3331" max="3331" width="13.54296875" style="62" bestFit="1" customWidth="1"/>
    <col min="3332" max="3332" width="30.1796875" style="62" bestFit="1" customWidth="1"/>
    <col min="3333" max="3333" width="13.54296875" style="62" bestFit="1" customWidth="1"/>
    <col min="3334" max="3334" width="36.453125" style="62" bestFit="1" customWidth="1"/>
    <col min="3335" max="3335" width="13.54296875" style="62" bestFit="1" customWidth="1"/>
    <col min="3336" max="3336" width="39.26953125" style="62" customWidth="1"/>
    <col min="3337" max="3337" width="15" style="62" bestFit="1" customWidth="1"/>
    <col min="3338" max="3584" width="8.81640625" style="62"/>
    <col min="3585" max="3585" width="13.54296875" style="62" bestFit="1" customWidth="1"/>
    <col min="3586" max="3586" width="18" style="62" bestFit="1" customWidth="1"/>
    <col min="3587" max="3587" width="13.54296875" style="62" bestFit="1" customWidth="1"/>
    <col min="3588" max="3588" width="30.1796875" style="62" bestFit="1" customWidth="1"/>
    <col min="3589" max="3589" width="13.54296875" style="62" bestFit="1" customWidth="1"/>
    <col min="3590" max="3590" width="36.453125" style="62" bestFit="1" customWidth="1"/>
    <col min="3591" max="3591" width="13.54296875" style="62" bestFit="1" customWidth="1"/>
    <col min="3592" max="3592" width="39.26953125" style="62" customWidth="1"/>
    <col min="3593" max="3593" width="15" style="62" bestFit="1" customWidth="1"/>
    <col min="3594" max="3840" width="8.81640625" style="62"/>
    <col min="3841" max="3841" width="13.54296875" style="62" bestFit="1" customWidth="1"/>
    <col min="3842" max="3842" width="18" style="62" bestFit="1" customWidth="1"/>
    <col min="3843" max="3843" width="13.54296875" style="62" bestFit="1" customWidth="1"/>
    <col min="3844" max="3844" width="30.1796875" style="62" bestFit="1" customWidth="1"/>
    <col min="3845" max="3845" width="13.54296875" style="62" bestFit="1" customWidth="1"/>
    <col min="3846" max="3846" width="36.453125" style="62" bestFit="1" customWidth="1"/>
    <col min="3847" max="3847" width="13.54296875" style="62" bestFit="1" customWidth="1"/>
    <col min="3848" max="3848" width="39.26953125" style="62" customWidth="1"/>
    <col min="3849" max="3849" width="15" style="62" bestFit="1" customWidth="1"/>
    <col min="3850" max="4096" width="8.81640625" style="62"/>
    <col min="4097" max="4097" width="13.54296875" style="62" bestFit="1" customWidth="1"/>
    <col min="4098" max="4098" width="18" style="62" bestFit="1" customWidth="1"/>
    <col min="4099" max="4099" width="13.54296875" style="62" bestFit="1" customWidth="1"/>
    <col min="4100" max="4100" width="30.1796875" style="62" bestFit="1" customWidth="1"/>
    <col min="4101" max="4101" width="13.54296875" style="62" bestFit="1" customWidth="1"/>
    <col min="4102" max="4102" width="36.453125" style="62" bestFit="1" customWidth="1"/>
    <col min="4103" max="4103" width="13.54296875" style="62" bestFit="1" customWidth="1"/>
    <col min="4104" max="4104" width="39.26953125" style="62" customWidth="1"/>
    <col min="4105" max="4105" width="15" style="62" bestFit="1" customWidth="1"/>
    <col min="4106" max="4352" width="8.81640625" style="62"/>
    <col min="4353" max="4353" width="13.54296875" style="62" bestFit="1" customWidth="1"/>
    <col min="4354" max="4354" width="18" style="62" bestFit="1" customWidth="1"/>
    <col min="4355" max="4355" width="13.54296875" style="62" bestFit="1" customWidth="1"/>
    <col min="4356" max="4356" width="30.1796875" style="62" bestFit="1" customWidth="1"/>
    <col min="4357" max="4357" width="13.54296875" style="62" bestFit="1" customWidth="1"/>
    <col min="4358" max="4358" width="36.453125" style="62" bestFit="1" customWidth="1"/>
    <col min="4359" max="4359" width="13.54296875" style="62" bestFit="1" customWidth="1"/>
    <col min="4360" max="4360" width="39.26953125" style="62" customWidth="1"/>
    <col min="4361" max="4361" width="15" style="62" bestFit="1" customWidth="1"/>
    <col min="4362" max="4608" width="8.81640625" style="62"/>
    <col min="4609" max="4609" width="13.54296875" style="62" bestFit="1" customWidth="1"/>
    <col min="4610" max="4610" width="18" style="62" bestFit="1" customWidth="1"/>
    <col min="4611" max="4611" width="13.54296875" style="62" bestFit="1" customWidth="1"/>
    <col min="4612" max="4612" width="30.1796875" style="62" bestFit="1" customWidth="1"/>
    <col min="4613" max="4613" width="13.54296875" style="62" bestFit="1" customWidth="1"/>
    <col min="4614" max="4614" width="36.453125" style="62" bestFit="1" customWidth="1"/>
    <col min="4615" max="4615" width="13.54296875" style="62" bestFit="1" customWidth="1"/>
    <col min="4616" max="4616" width="39.26953125" style="62" customWidth="1"/>
    <col min="4617" max="4617" width="15" style="62" bestFit="1" customWidth="1"/>
    <col min="4618" max="4864" width="8.81640625" style="62"/>
    <col min="4865" max="4865" width="13.54296875" style="62" bestFit="1" customWidth="1"/>
    <col min="4866" max="4866" width="18" style="62" bestFit="1" customWidth="1"/>
    <col min="4867" max="4867" width="13.54296875" style="62" bestFit="1" customWidth="1"/>
    <col min="4868" max="4868" width="30.1796875" style="62" bestFit="1" customWidth="1"/>
    <col min="4869" max="4869" width="13.54296875" style="62" bestFit="1" customWidth="1"/>
    <col min="4870" max="4870" width="36.453125" style="62" bestFit="1" customWidth="1"/>
    <col min="4871" max="4871" width="13.54296875" style="62" bestFit="1" customWidth="1"/>
    <col min="4872" max="4872" width="39.26953125" style="62" customWidth="1"/>
    <col min="4873" max="4873" width="15" style="62" bestFit="1" customWidth="1"/>
    <col min="4874" max="5120" width="8.81640625" style="62"/>
    <col min="5121" max="5121" width="13.54296875" style="62" bestFit="1" customWidth="1"/>
    <col min="5122" max="5122" width="18" style="62" bestFit="1" customWidth="1"/>
    <col min="5123" max="5123" width="13.54296875" style="62" bestFit="1" customWidth="1"/>
    <col min="5124" max="5124" width="30.1796875" style="62" bestFit="1" customWidth="1"/>
    <col min="5125" max="5125" width="13.54296875" style="62" bestFit="1" customWidth="1"/>
    <col min="5126" max="5126" width="36.453125" style="62" bestFit="1" customWidth="1"/>
    <col min="5127" max="5127" width="13.54296875" style="62" bestFit="1" customWidth="1"/>
    <col min="5128" max="5128" width="39.26953125" style="62" customWidth="1"/>
    <col min="5129" max="5129" width="15" style="62" bestFit="1" customWidth="1"/>
    <col min="5130" max="5376" width="8.81640625" style="62"/>
    <col min="5377" max="5377" width="13.54296875" style="62" bestFit="1" customWidth="1"/>
    <col min="5378" max="5378" width="18" style="62" bestFit="1" customWidth="1"/>
    <col min="5379" max="5379" width="13.54296875" style="62" bestFit="1" customWidth="1"/>
    <col min="5380" max="5380" width="30.1796875" style="62" bestFit="1" customWidth="1"/>
    <col min="5381" max="5381" width="13.54296875" style="62" bestFit="1" customWidth="1"/>
    <col min="5382" max="5382" width="36.453125" style="62" bestFit="1" customWidth="1"/>
    <col min="5383" max="5383" width="13.54296875" style="62" bestFit="1" customWidth="1"/>
    <col min="5384" max="5384" width="39.26953125" style="62" customWidth="1"/>
    <col min="5385" max="5385" width="15" style="62" bestFit="1" customWidth="1"/>
    <col min="5386" max="5632" width="8.81640625" style="62"/>
    <col min="5633" max="5633" width="13.54296875" style="62" bestFit="1" customWidth="1"/>
    <col min="5634" max="5634" width="18" style="62" bestFit="1" customWidth="1"/>
    <col min="5635" max="5635" width="13.54296875" style="62" bestFit="1" customWidth="1"/>
    <col min="5636" max="5636" width="30.1796875" style="62" bestFit="1" customWidth="1"/>
    <col min="5637" max="5637" width="13.54296875" style="62" bestFit="1" customWidth="1"/>
    <col min="5638" max="5638" width="36.453125" style="62" bestFit="1" customWidth="1"/>
    <col min="5639" max="5639" width="13.54296875" style="62" bestFit="1" customWidth="1"/>
    <col min="5640" max="5640" width="39.26953125" style="62" customWidth="1"/>
    <col min="5641" max="5641" width="15" style="62" bestFit="1" customWidth="1"/>
    <col min="5642" max="5888" width="8.81640625" style="62"/>
    <col min="5889" max="5889" width="13.54296875" style="62" bestFit="1" customWidth="1"/>
    <col min="5890" max="5890" width="18" style="62" bestFit="1" customWidth="1"/>
    <col min="5891" max="5891" width="13.54296875" style="62" bestFit="1" customWidth="1"/>
    <col min="5892" max="5892" width="30.1796875" style="62" bestFit="1" customWidth="1"/>
    <col min="5893" max="5893" width="13.54296875" style="62" bestFit="1" customWidth="1"/>
    <col min="5894" max="5894" width="36.453125" style="62" bestFit="1" customWidth="1"/>
    <col min="5895" max="5895" width="13.54296875" style="62" bestFit="1" customWidth="1"/>
    <col min="5896" max="5896" width="39.26953125" style="62" customWidth="1"/>
    <col min="5897" max="5897" width="15" style="62" bestFit="1" customWidth="1"/>
    <col min="5898" max="6144" width="8.81640625" style="62"/>
    <col min="6145" max="6145" width="13.54296875" style="62" bestFit="1" customWidth="1"/>
    <col min="6146" max="6146" width="18" style="62" bestFit="1" customWidth="1"/>
    <col min="6147" max="6147" width="13.54296875" style="62" bestFit="1" customWidth="1"/>
    <col min="6148" max="6148" width="30.1796875" style="62" bestFit="1" customWidth="1"/>
    <col min="6149" max="6149" width="13.54296875" style="62" bestFit="1" customWidth="1"/>
    <col min="6150" max="6150" width="36.453125" style="62" bestFit="1" customWidth="1"/>
    <col min="6151" max="6151" width="13.54296875" style="62" bestFit="1" customWidth="1"/>
    <col min="6152" max="6152" width="39.26953125" style="62" customWidth="1"/>
    <col min="6153" max="6153" width="15" style="62" bestFit="1" customWidth="1"/>
    <col min="6154" max="6400" width="8.81640625" style="62"/>
    <col min="6401" max="6401" width="13.54296875" style="62" bestFit="1" customWidth="1"/>
    <col min="6402" max="6402" width="18" style="62" bestFit="1" customWidth="1"/>
    <col min="6403" max="6403" width="13.54296875" style="62" bestFit="1" customWidth="1"/>
    <col min="6404" max="6404" width="30.1796875" style="62" bestFit="1" customWidth="1"/>
    <col min="6405" max="6405" width="13.54296875" style="62" bestFit="1" customWidth="1"/>
    <col min="6406" max="6406" width="36.453125" style="62" bestFit="1" customWidth="1"/>
    <col min="6407" max="6407" width="13.54296875" style="62" bestFit="1" customWidth="1"/>
    <col min="6408" max="6408" width="39.26953125" style="62" customWidth="1"/>
    <col min="6409" max="6409" width="15" style="62" bestFit="1" customWidth="1"/>
    <col min="6410" max="6656" width="8.81640625" style="62"/>
    <col min="6657" max="6657" width="13.54296875" style="62" bestFit="1" customWidth="1"/>
    <col min="6658" max="6658" width="18" style="62" bestFit="1" customWidth="1"/>
    <col min="6659" max="6659" width="13.54296875" style="62" bestFit="1" customWidth="1"/>
    <col min="6660" max="6660" width="30.1796875" style="62" bestFit="1" customWidth="1"/>
    <col min="6661" max="6661" width="13.54296875" style="62" bestFit="1" customWidth="1"/>
    <col min="6662" max="6662" width="36.453125" style="62" bestFit="1" customWidth="1"/>
    <col min="6663" max="6663" width="13.54296875" style="62" bestFit="1" customWidth="1"/>
    <col min="6664" max="6664" width="39.26953125" style="62" customWidth="1"/>
    <col min="6665" max="6665" width="15" style="62" bestFit="1" customWidth="1"/>
    <col min="6666" max="6912" width="8.81640625" style="62"/>
    <col min="6913" max="6913" width="13.54296875" style="62" bestFit="1" customWidth="1"/>
    <col min="6914" max="6914" width="18" style="62" bestFit="1" customWidth="1"/>
    <col min="6915" max="6915" width="13.54296875" style="62" bestFit="1" customWidth="1"/>
    <col min="6916" max="6916" width="30.1796875" style="62" bestFit="1" customWidth="1"/>
    <col min="6917" max="6917" width="13.54296875" style="62" bestFit="1" customWidth="1"/>
    <col min="6918" max="6918" width="36.453125" style="62" bestFit="1" customWidth="1"/>
    <col min="6919" max="6919" width="13.54296875" style="62" bestFit="1" customWidth="1"/>
    <col min="6920" max="6920" width="39.26953125" style="62" customWidth="1"/>
    <col min="6921" max="6921" width="15" style="62" bestFit="1" customWidth="1"/>
    <col min="6922" max="7168" width="8.81640625" style="62"/>
    <col min="7169" max="7169" width="13.54296875" style="62" bestFit="1" customWidth="1"/>
    <col min="7170" max="7170" width="18" style="62" bestFit="1" customWidth="1"/>
    <col min="7171" max="7171" width="13.54296875" style="62" bestFit="1" customWidth="1"/>
    <col min="7172" max="7172" width="30.1796875" style="62" bestFit="1" customWidth="1"/>
    <col min="7173" max="7173" width="13.54296875" style="62" bestFit="1" customWidth="1"/>
    <col min="7174" max="7174" width="36.453125" style="62" bestFit="1" customWidth="1"/>
    <col min="7175" max="7175" width="13.54296875" style="62" bestFit="1" customWidth="1"/>
    <col min="7176" max="7176" width="39.26953125" style="62" customWidth="1"/>
    <col min="7177" max="7177" width="15" style="62" bestFit="1" customWidth="1"/>
    <col min="7178" max="7424" width="8.81640625" style="62"/>
    <col min="7425" max="7425" width="13.54296875" style="62" bestFit="1" customWidth="1"/>
    <col min="7426" max="7426" width="18" style="62" bestFit="1" customWidth="1"/>
    <col min="7427" max="7427" width="13.54296875" style="62" bestFit="1" customWidth="1"/>
    <col min="7428" max="7428" width="30.1796875" style="62" bestFit="1" customWidth="1"/>
    <col min="7429" max="7429" width="13.54296875" style="62" bestFit="1" customWidth="1"/>
    <col min="7430" max="7430" width="36.453125" style="62" bestFit="1" customWidth="1"/>
    <col min="7431" max="7431" width="13.54296875" style="62" bestFit="1" customWidth="1"/>
    <col min="7432" max="7432" width="39.26953125" style="62" customWidth="1"/>
    <col min="7433" max="7433" width="15" style="62" bestFit="1" customWidth="1"/>
    <col min="7434" max="7680" width="8.81640625" style="62"/>
    <col min="7681" max="7681" width="13.54296875" style="62" bestFit="1" customWidth="1"/>
    <col min="7682" max="7682" width="18" style="62" bestFit="1" customWidth="1"/>
    <col min="7683" max="7683" width="13.54296875" style="62" bestFit="1" customWidth="1"/>
    <col min="7684" max="7684" width="30.1796875" style="62" bestFit="1" customWidth="1"/>
    <col min="7685" max="7685" width="13.54296875" style="62" bestFit="1" customWidth="1"/>
    <col min="7686" max="7686" width="36.453125" style="62" bestFit="1" customWidth="1"/>
    <col min="7687" max="7687" width="13.54296875" style="62" bestFit="1" customWidth="1"/>
    <col min="7688" max="7688" width="39.26953125" style="62" customWidth="1"/>
    <col min="7689" max="7689" width="15" style="62" bestFit="1" customWidth="1"/>
    <col min="7690" max="7936" width="8.81640625" style="62"/>
    <col min="7937" max="7937" width="13.54296875" style="62" bestFit="1" customWidth="1"/>
    <col min="7938" max="7938" width="18" style="62" bestFit="1" customWidth="1"/>
    <col min="7939" max="7939" width="13.54296875" style="62" bestFit="1" customWidth="1"/>
    <col min="7940" max="7940" width="30.1796875" style="62" bestFit="1" customWidth="1"/>
    <col min="7941" max="7941" width="13.54296875" style="62" bestFit="1" customWidth="1"/>
    <col min="7942" max="7942" width="36.453125" style="62" bestFit="1" customWidth="1"/>
    <col min="7943" max="7943" width="13.54296875" style="62" bestFit="1" customWidth="1"/>
    <col min="7944" max="7944" width="39.26953125" style="62" customWidth="1"/>
    <col min="7945" max="7945" width="15" style="62" bestFit="1" customWidth="1"/>
    <col min="7946" max="8192" width="8.81640625" style="62"/>
    <col min="8193" max="8193" width="13.54296875" style="62" bestFit="1" customWidth="1"/>
    <col min="8194" max="8194" width="18" style="62" bestFit="1" customWidth="1"/>
    <col min="8195" max="8195" width="13.54296875" style="62" bestFit="1" customWidth="1"/>
    <col min="8196" max="8196" width="30.1796875" style="62" bestFit="1" customWidth="1"/>
    <col min="8197" max="8197" width="13.54296875" style="62" bestFit="1" customWidth="1"/>
    <col min="8198" max="8198" width="36.453125" style="62" bestFit="1" customWidth="1"/>
    <col min="8199" max="8199" width="13.54296875" style="62" bestFit="1" customWidth="1"/>
    <col min="8200" max="8200" width="39.26953125" style="62" customWidth="1"/>
    <col min="8201" max="8201" width="15" style="62" bestFit="1" customWidth="1"/>
    <col min="8202" max="8448" width="8.81640625" style="62"/>
    <col min="8449" max="8449" width="13.54296875" style="62" bestFit="1" customWidth="1"/>
    <col min="8450" max="8450" width="18" style="62" bestFit="1" customWidth="1"/>
    <col min="8451" max="8451" width="13.54296875" style="62" bestFit="1" customWidth="1"/>
    <col min="8452" max="8452" width="30.1796875" style="62" bestFit="1" customWidth="1"/>
    <col min="8453" max="8453" width="13.54296875" style="62" bestFit="1" customWidth="1"/>
    <col min="8454" max="8454" width="36.453125" style="62" bestFit="1" customWidth="1"/>
    <col min="8455" max="8455" width="13.54296875" style="62" bestFit="1" customWidth="1"/>
    <col min="8456" max="8456" width="39.26953125" style="62" customWidth="1"/>
    <col min="8457" max="8457" width="15" style="62" bestFit="1" customWidth="1"/>
    <col min="8458" max="8704" width="8.81640625" style="62"/>
    <col min="8705" max="8705" width="13.54296875" style="62" bestFit="1" customWidth="1"/>
    <col min="8706" max="8706" width="18" style="62" bestFit="1" customWidth="1"/>
    <col min="8707" max="8707" width="13.54296875" style="62" bestFit="1" customWidth="1"/>
    <col min="8708" max="8708" width="30.1796875" style="62" bestFit="1" customWidth="1"/>
    <col min="8709" max="8709" width="13.54296875" style="62" bestFit="1" customWidth="1"/>
    <col min="8710" max="8710" width="36.453125" style="62" bestFit="1" customWidth="1"/>
    <col min="8711" max="8711" width="13.54296875" style="62" bestFit="1" customWidth="1"/>
    <col min="8712" max="8712" width="39.26953125" style="62" customWidth="1"/>
    <col min="8713" max="8713" width="15" style="62" bestFit="1" customWidth="1"/>
    <col min="8714" max="8960" width="8.81640625" style="62"/>
    <col min="8961" max="8961" width="13.54296875" style="62" bestFit="1" customWidth="1"/>
    <col min="8962" max="8962" width="18" style="62" bestFit="1" customWidth="1"/>
    <col min="8963" max="8963" width="13.54296875" style="62" bestFit="1" customWidth="1"/>
    <col min="8964" max="8964" width="30.1796875" style="62" bestFit="1" customWidth="1"/>
    <col min="8965" max="8965" width="13.54296875" style="62" bestFit="1" customWidth="1"/>
    <col min="8966" max="8966" width="36.453125" style="62" bestFit="1" customWidth="1"/>
    <col min="8967" max="8967" width="13.54296875" style="62" bestFit="1" customWidth="1"/>
    <col min="8968" max="8968" width="39.26953125" style="62" customWidth="1"/>
    <col min="8969" max="8969" width="15" style="62" bestFit="1" customWidth="1"/>
    <col min="8970" max="9216" width="8.81640625" style="62"/>
    <col min="9217" max="9217" width="13.54296875" style="62" bestFit="1" customWidth="1"/>
    <col min="9218" max="9218" width="18" style="62" bestFit="1" customWidth="1"/>
    <col min="9219" max="9219" width="13.54296875" style="62" bestFit="1" customWidth="1"/>
    <col min="9220" max="9220" width="30.1796875" style="62" bestFit="1" customWidth="1"/>
    <col min="9221" max="9221" width="13.54296875" style="62" bestFit="1" customWidth="1"/>
    <col min="9222" max="9222" width="36.453125" style="62" bestFit="1" customWidth="1"/>
    <col min="9223" max="9223" width="13.54296875" style="62" bestFit="1" customWidth="1"/>
    <col min="9224" max="9224" width="39.26953125" style="62" customWidth="1"/>
    <col min="9225" max="9225" width="15" style="62" bestFit="1" customWidth="1"/>
    <col min="9226" max="9472" width="8.81640625" style="62"/>
    <col min="9473" max="9473" width="13.54296875" style="62" bestFit="1" customWidth="1"/>
    <col min="9474" max="9474" width="18" style="62" bestFit="1" customWidth="1"/>
    <col min="9475" max="9475" width="13.54296875" style="62" bestFit="1" customWidth="1"/>
    <col min="9476" max="9476" width="30.1796875" style="62" bestFit="1" customWidth="1"/>
    <col min="9477" max="9477" width="13.54296875" style="62" bestFit="1" customWidth="1"/>
    <col min="9478" max="9478" width="36.453125" style="62" bestFit="1" customWidth="1"/>
    <col min="9479" max="9479" width="13.54296875" style="62" bestFit="1" customWidth="1"/>
    <col min="9480" max="9480" width="39.26953125" style="62" customWidth="1"/>
    <col min="9481" max="9481" width="15" style="62" bestFit="1" customWidth="1"/>
    <col min="9482" max="9728" width="8.81640625" style="62"/>
    <col min="9729" max="9729" width="13.54296875" style="62" bestFit="1" customWidth="1"/>
    <col min="9730" max="9730" width="18" style="62" bestFit="1" customWidth="1"/>
    <col min="9731" max="9731" width="13.54296875" style="62" bestFit="1" customWidth="1"/>
    <col min="9732" max="9732" width="30.1796875" style="62" bestFit="1" customWidth="1"/>
    <col min="9733" max="9733" width="13.54296875" style="62" bestFit="1" customWidth="1"/>
    <col min="9734" max="9734" width="36.453125" style="62" bestFit="1" customWidth="1"/>
    <col min="9735" max="9735" width="13.54296875" style="62" bestFit="1" customWidth="1"/>
    <col min="9736" max="9736" width="39.26953125" style="62" customWidth="1"/>
    <col min="9737" max="9737" width="15" style="62" bestFit="1" customWidth="1"/>
    <col min="9738" max="9984" width="8.81640625" style="62"/>
    <col min="9985" max="9985" width="13.54296875" style="62" bestFit="1" customWidth="1"/>
    <col min="9986" max="9986" width="18" style="62" bestFit="1" customWidth="1"/>
    <col min="9987" max="9987" width="13.54296875" style="62" bestFit="1" customWidth="1"/>
    <col min="9988" max="9988" width="30.1796875" style="62" bestFit="1" customWidth="1"/>
    <col min="9989" max="9989" width="13.54296875" style="62" bestFit="1" customWidth="1"/>
    <col min="9990" max="9990" width="36.453125" style="62" bestFit="1" customWidth="1"/>
    <col min="9991" max="9991" width="13.54296875" style="62" bestFit="1" customWidth="1"/>
    <col min="9992" max="9992" width="39.26953125" style="62" customWidth="1"/>
    <col min="9993" max="9993" width="15" style="62" bestFit="1" customWidth="1"/>
    <col min="9994" max="10240" width="8.81640625" style="62"/>
    <col min="10241" max="10241" width="13.54296875" style="62" bestFit="1" customWidth="1"/>
    <col min="10242" max="10242" width="18" style="62" bestFit="1" customWidth="1"/>
    <col min="10243" max="10243" width="13.54296875" style="62" bestFit="1" customWidth="1"/>
    <col min="10244" max="10244" width="30.1796875" style="62" bestFit="1" customWidth="1"/>
    <col min="10245" max="10245" width="13.54296875" style="62" bestFit="1" customWidth="1"/>
    <col min="10246" max="10246" width="36.453125" style="62" bestFit="1" customWidth="1"/>
    <col min="10247" max="10247" width="13.54296875" style="62" bestFit="1" customWidth="1"/>
    <col min="10248" max="10248" width="39.26953125" style="62" customWidth="1"/>
    <col min="10249" max="10249" width="15" style="62" bestFit="1" customWidth="1"/>
    <col min="10250" max="10496" width="8.81640625" style="62"/>
    <col min="10497" max="10497" width="13.54296875" style="62" bestFit="1" customWidth="1"/>
    <col min="10498" max="10498" width="18" style="62" bestFit="1" customWidth="1"/>
    <col min="10499" max="10499" width="13.54296875" style="62" bestFit="1" customWidth="1"/>
    <col min="10500" max="10500" width="30.1796875" style="62" bestFit="1" customWidth="1"/>
    <col min="10501" max="10501" width="13.54296875" style="62" bestFit="1" customWidth="1"/>
    <col min="10502" max="10502" width="36.453125" style="62" bestFit="1" customWidth="1"/>
    <col min="10503" max="10503" width="13.54296875" style="62" bestFit="1" customWidth="1"/>
    <col min="10504" max="10504" width="39.26953125" style="62" customWidth="1"/>
    <col min="10505" max="10505" width="15" style="62" bestFit="1" customWidth="1"/>
    <col min="10506" max="10752" width="8.81640625" style="62"/>
    <col min="10753" max="10753" width="13.54296875" style="62" bestFit="1" customWidth="1"/>
    <col min="10754" max="10754" width="18" style="62" bestFit="1" customWidth="1"/>
    <col min="10755" max="10755" width="13.54296875" style="62" bestFit="1" customWidth="1"/>
    <col min="10756" max="10756" width="30.1796875" style="62" bestFit="1" customWidth="1"/>
    <col min="10757" max="10757" width="13.54296875" style="62" bestFit="1" customWidth="1"/>
    <col min="10758" max="10758" width="36.453125" style="62" bestFit="1" customWidth="1"/>
    <col min="10759" max="10759" width="13.54296875" style="62" bestFit="1" customWidth="1"/>
    <col min="10760" max="10760" width="39.26953125" style="62" customWidth="1"/>
    <col min="10761" max="10761" width="15" style="62" bestFit="1" customWidth="1"/>
    <col min="10762" max="11008" width="8.81640625" style="62"/>
    <col min="11009" max="11009" width="13.54296875" style="62" bestFit="1" customWidth="1"/>
    <col min="11010" max="11010" width="18" style="62" bestFit="1" customWidth="1"/>
    <col min="11011" max="11011" width="13.54296875" style="62" bestFit="1" customWidth="1"/>
    <col min="11012" max="11012" width="30.1796875" style="62" bestFit="1" customWidth="1"/>
    <col min="11013" max="11013" width="13.54296875" style="62" bestFit="1" customWidth="1"/>
    <col min="11014" max="11014" width="36.453125" style="62" bestFit="1" customWidth="1"/>
    <col min="11015" max="11015" width="13.54296875" style="62" bestFit="1" customWidth="1"/>
    <col min="11016" max="11016" width="39.26953125" style="62" customWidth="1"/>
    <col min="11017" max="11017" width="15" style="62" bestFit="1" customWidth="1"/>
    <col min="11018" max="11264" width="8.81640625" style="62"/>
    <col min="11265" max="11265" width="13.54296875" style="62" bestFit="1" customWidth="1"/>
    <col min="11266" max="11266" width="18" style="62" bestFit="1" customWidth="1"/>
    <col min="11267" max="11267" width="13.54296875" style="62" bestFit="1" customWidth="1"/>
    <col min="11268" max="11268" width="30.1796875" style="62" bestFit="1" customWidth="1"/>
    <col min="11269" max="11269" width="13.54296875" style="62" bestFit="1" customWidth="1"/>
    <col min="11270" max="11270" width="36.453125" style="62" bestFit="1" customWidth="1"/>
    <col min="11271" max="11271" width="13.54296875" style="62" bestFit="1" customWidth="1"/>
    <col min="11272" max="11272" width="39.26953125" style="62" customWidth="1"/>
    <col min="11273" max="11273" width="15" style="62" bestFit="1" customWidth="1"/>
    <col min="11274" max="11520" width="8.81640625" style="62"/>
    <col min="11521" max="11521" width="13.54296875" style="62" bestFit="1" customWidth="1"/>
    <col min="11522" max="11522" width="18" style="62" bestFit="1" customWidth="1"/>
    <col min="11523" max="11523" width="13.54296875" style="62" bestFit="1" customWidth="1"/>
    <col min="11524" max="11524" width="30.1796875" style="62" bestFit="1" customWidth="1"/>
    <col min="11525" max="11525" width="13.54296875" style="62" bestFit="1" customWidth="1"/>
    <col min="11526" max="11526" width="36.453125" style="62" bestFit="1" customWidth="1"/>
    <col min="11527" max="11527" width="13.54296875" style="62" bestFit="1" customWidth="1"/>
    <col min="11528" max="11528" width="39.26953125" style="62" customWidth="1"/>
    <col min="11529" max="11529" width="15" style="62" bestFit="1" customWidth="1"/>
    <col min="11530" max="11776" width="8.81640625" style="62"/>
    <col min="11777" max="11777" width="13.54296875" style="62" bestFit="1" customWidth="1"/>
    <col min="11778" max="11778" width="18" style="62" bestFit="1" customWidth="1"/>
    <col min="11779" max="11779" width="13.54296875" style="62" bestFit="1" customWidth="1"/>
    <col min="11780" max="11780" width="30.1796875" style="62" bestFit="1" customWidth="1"/>
    <col min="11781" max="11781" width="13.54296875" style="62" bestFit="1" customWidth="1"/>
    <col min="11782" max="11782" width="36.453125" style="62" bestFit="1" customWidth="1"/>
    <col min="11783" max="11783" width="13.54296875" style="62" bestFit="1" customWidth="1"/>
    <col min="11784" max="11784" width="39.26953125" style="62" customWidth="1"/>
    <col min="11785" max="11785" width="15" style="62" bestFit="1" customWidth="1"/>
    <col min="11786" max="12032" width="8.81640625" style="62"/>
    <col min="12033" max="12033" width="13.54296875" style="62" bestFit="1" customWidth="1"/>
    <col min="12034" max="12034" width="18" style="62" bestFit="1" customWidth="1"/>
    <col min="12035" max="12035" width="13.54296875" style="62" bestFit="1" customWidth="1"/>
    <col min="12036" max="12036" width="30.1796875" style="62" bestFit="1" customWidth="1"/>
    <col min="12037" max="12037" width="13.54296875" style="62" bestFit="1" customWidth="1"/>
    <col min="12038" max="12038" width="36.453125" style="62" bestFit="1" customWidth="1"/>
    <col min="12039" max="12039" width="13.54296875" style="62" bestFit="1" customWidth="1"/>
    <col min="12040" max="12040" width="39.26953125" style="62" customWidth="1"/>
    <col min="12041" max="12041" width="15" style="62" bestFit="1" customWidth="1"/>
    <col min="12042" max="12288" width="8.81640625" style="62"/>
    <col min="12289" max="12289" width="13.54296875" style="62" bestFit="1" customWidth="1"/>
    <col min="12290" max="12290" width="18" style="62" bestFit="1" customWidth="1"/>
    <col min="12291" max="12291" width="13.54296875" style="62" bestFit="1" customWidth="1"/>
    <col min="12292" max="12292" width="30.1796875" style="62" bestFit="1" customWidth="1"/>
    <col min="12293" max="12293" width="13.54296875" style="62" bestFit="1" customWidth="1"/>
    <col min="12294" max="12294" width="36.453125" style="62" bestFit="1" customWidth="1"/>
    <col min="12295" max="12295" width="13.54296875" style="62" bestFit="1" customWidth="1"/>
    <col min="12296" max="12296" width="39.26953125" style="62" customWidth="1"/>
    <col min="12297" max="12297" width="15" style="62" bestFit="1" customWidth="1"/>
    <col min="12298" max="12544" width="8.81640625" style="62"/>
    <col min="12545" max="12545" width="13.54296875" style="62" bestFit="1" customWidth="1"/>
    <col min="12546" max="12546" width="18" style="62" bestFit="1" customWidth="1"/>
    <col min="12547" max="12547" width="13.54296875" style="62" bestFit="1" customWidth="1"/>
    <col min="12548" max="12548" width="30.1796875" style="62" bestFit="1" customWidth="1"/>
    <col min="12549" max="12549" width="13.54296875" style="62" bestFit="1" customWidth="1"/>
    <col min="12550" max="12550" width="36.453125" style="62" bestFit="1" customWidth="1"/>
    <col min="12551" max="12551" width="13.54296875" style="62" bestFit="1" customWidth="1"/>
    <col min="12552" max="12552" width="39.26953125" style="62" customWidth="1"/>
    <col min="12553" max="12553" width="15" style="62" bestFit="1" customWidth="1"/>
    <col min="12554" max="12800" width="8.81640625" style="62"/>
    <col min="12801" max="12801" width="13.54296875" style="62" bestFit="1" customWidth="1"/>
    <col min="12802" max="12802" width="18" style="62" bestFit="1" customWidth="1"/>
    <col min="12803" max="12803" width="13.54296875" style="62" bestFit="1" customWidth="1"/>
    <col min="12804" max="12804" width="30.1796875" style="62" bestFit="1" customWidth="1"/>
    <col min="12805" max="12805" width="13.54296875" style="62" bestFit="1" customWidth="1"/>
    <col min="12806" max="12806" width="36.453125" style="62" bestFit="1" customWidth="1"/>
    <col min="12807" max="12807" width="13.54296875" style="62" bestFit="1" customWidth="1"/>
    <col min="12808" max="12808" width="39.26953125" style="62" customWidth="1"/>
    <col min="12809" max="12809" width="15" style="62" bestFit="1" customWidth="1"/>
    <col min="12810" max="13056" width="8.81640625" style="62"/>
    <col min="13057" max="13057" width="13.54296875" style="62" bestFit="1" customWidth="1"/>
    <col min="13058" max="13058" width="18" style="62" bestFit="1" customWidth="1"/>
    <col min="13059" max="13059" width="13.54296875" style="62" bestFit="1" customWidth="1"/>
    <col min="13060" max="13060" width="30.1796875" style="62" bestFit="1" customWidth="1"/>
    <col min="13061" max="13061" width="13.54296875" style="62" bestFit="1" customWidth="1"/>
    <col min="13062" max="13062" width="36.453125" style="62" bestFit="1" customWidth="1"/>
    <col min="13063" max="13063" width="13.54296875" style="62" bestFit="1" customWidth="1"/>
    <col min="13064" max="13064" width="39.26953125" style="62" customWidth="1"/>
    <col min="13065" max="13065" width="15" style="62" bestFit="1" customWidth="1"/>
    <col min="13066" max="13312" width="8.81640625" style="62"/>
    <col min="13313" max="13313" width="13.54296875" style="62" bestFit="1" customWidth="1"/>
    <col min="13314" max="13314" width="18" style="62" bestFit="1" customWidth="1"/>
    <col min="13315" max="13315" width="13.54296875" style="62" bestFit="1" customWidth="1"/>
    <col min="13316" max="13316" width="30.1796875" style="62" bestFit="1" customWidth="1"/>
    <col min="13317" max="13317" width="13.54296875" style="62" bestFit="1" customWidth="1"/>
    <col min="13318" max="13318" width="36.453125" style="62" bestFit="1" customWidth="1"/>
    <col min="13319" max="13319" width="13.54296875" style="62" bestFit="1" customWidth="1"/>
    <col min="13320" max="13320" width="39.26953125" style="62" customWidth="1"/>
    <col min="13321" max="13321" width="15" style="62" bestFit="1" customWidth="1"/>
    <col min="13322" max="13568" width="8.81640625" style="62"/>
    <col min="13569" max="13569" width="13.54296875" style="62" bestFit="1" customWidth="1"/>
    <col min="13570" max="13570" width="18" style="62" bestFit="1" customWidth="1"/>
    <col min="13571" max="13571" width="13.54296875" style="62" bestFit="1" customWidth="1"/>
    <col min="13572" max="13572" width="30.1796875" style="62" bestFit="1" customWidth="1"/>
    <col min="13573" max="13573" width="13.54296875" style="62" bestFit="1" customWidth="1"/>
    <col min="13574" max="13574" width="36.453125" style="62" bestFit="1" customWidth="1"/>
    <col min="13575" max="13575" width="13.54296875" style="62" bestFit="1" customWidth="1"/>
    <col min="13576" max="13576" width="39.26953125" style="62" customWidth="1"/>
    <col min="13577" max="13577" width="15" style="62" bestFit="1" customWidth="1"/>
    <col min="13578" max="13824" width="8.81640625" style="62"/>
    <col min="13825" max="13825" width="13.54296875" style="62" bestFit="1" customWidth="1"/>
    <col min="13826" max="13826" width="18" style="62" bestFit="1" customWidth="1"/>
    <col min="13827" max="13827" width="13.54296875" style="62" bestFit="1" customWidth="1"/>
    <col min="13828" max="13828" width="30.1796875" style="62" bestFit="1" customWidth="1"/>
    <col min="13829" max="13829" width="13.54296875" style="62" bestFit="1" customWidth="1"/>
    <col min="13830" max="13830" width="36.453125" style="62" bestFit="1" customWidth="1"/>
    <col min="13831" max="13831" width="13.54296875" style="62" bestFit="1" customWidth="1"/>
    <col min="13832" max="13832" width="39.26953125" style="62" customWidth="1"/>
    <col min="13833" max="13833" width="15" style="62" bestFit="1" customWidth="1"/>
    <col min="13834" max="14080" width="8.81640625" style="62"/>
    <col min="14081" max="14081" width="13.54296875" style="62" bestFit="1" customWidth="1"/>
    <col min="14082" max="14082" width="18" style="62" bestFit="1" customWidth="1"/>
    <col min="14083" max="14083" width="13.54296875" style="62" bestFit="1" customWidth="1"/>
    <col min="14084" max="14084" width="30.1796875" style="62" bestFit="1" customWidth="1"/>
    <col min="14085" max="14085" width="13.54296875" style="62" bestFit="1" customWidth="1"/>
    <col min="14086" max="14086" width="36.453125" style="62" bestFit="1" customWidth="1"/>
    <col min="14087" max="14087" width="13.54296875" style="62" bestFit="1" customWidth="1"/>
    <col min="14088" max="14088" width="39.26953125" style="62" customWidth="1"/>
    <col min="14089" max="14089" width="15" style="62" bestFit="1" customWidth="1"/>
    <col min="14090" max="14336" width="8.81640625" style="62"/>
    <col min="14337" max="14337" width="13.54296875" style="62" bestFit="1" customWidth="1"/>
    <col min="14338" max="14338" width="18" style="62" bestFit="1" customWidth="1"/>
    <col min="14339" max="14339" width="13.54296875" style="62" bestFit="1" customWidth="1"/>
    <col min="14340" max="14340" width="30.1796875" style="62" bestFit="1" customWidth="1"/>
    <col min="14341" max="14341" width="13.54296875" style="62" bestFit="1" customWidth="1"/>
    <col min="14342" max="14342" width="36.453125" style="62" bestFit="1" customWidth="1"/>
    <col min="14343" max="14343" width="13.54296875" style="62" bestFit="1" customWidth="1"/>
    <col min="14344" max="14344" width="39.26953125" style="62" customWidth="1"/>
    <col min="14345" max="14345" width="15" style="62" bestFit="1" customWidth="1"/>
    <col min="14346" max="14592" width="8.81640625" style="62"/>
    <col min="14593" max="14593" width="13.54296875" style="62" bestFit="1" customWidth="1"/>
    <col min="14594" max="14594" width="18" style="62" bestFit="1" customWidth="1"/>
    <col min="14595" max="14595" width="13.54296875" style="62" bestFit="1" customWidth="1"/>
    <col min="14596" max="14596" width="30.1796875" style="62" bestFit="1" customWidth="1"/>
    <col min="14597" max="14597" width="13.54296875" style="62" bestFit="1" customWidth="1"/>
    <col min="14598" max="14598" width="36.453125" style="62" bestFit="1" customWidth="1"/>
    <col min="14599" max="14599" width="13.54296875" style="62" bestFit="1" customWidth="1"/>
    <col min="14600" max="14600" width="39.26953125" style="62" customWidth="1"/>
    <col min="14601" max="14601" width="15" style="62" bestFit="1" customWidth="1"/>
    <col min="14602" max="14848" width="8.81640625" style="62"/>
    <col min="14849" max="14849" width="13.54296875" style="62" bestFit="1" customWidth="1"/>
    <col min="14850" max="14850" width="18" style="62" bestFit="1" customWidth="1"/>
    <col min="14851" max="14851" width="13.54296875" style="62" bestFit="1" customWidth="1"/>
    <col min="14852" max="14852" width="30.1796875" style="62" bestFit="1" customWidth="1"/>
    <col min="14853" max="14853" width="13.54296875" style="62" bestFit="1" customWidth="1"/>
    <col min="14854" max="14854" width="36.453125" style="62" bestFit="1" customWidth="1"/>
    <col min="14855" max="14855" width="13.54296875" style="62" bestFit="1" customWidth="1"/>
    <col min="14856" max="14856" width="39.26953125" style="62" customWidth="1"/>
    <col min="14857" max="14857" width="15" style="62" bestFit="1" customWidth="1"/>
    <col min="14858" max="15104" width="8.81640625" style="62"/>
    <col min="15105" max="15105" width="13.54296875" style="62" bestFit="1" customWidth="1"/>
    <col min="15106" max="15106" width="18" style="62" bestFit="1" customWidth="1"/>
    <col min="15107" max="15107" width="13.54296875" style="62" bestFit="1" customWidth="1"/>
    <col min="15108" max="15108" width="30.1796875" style="62" bestFit="1" customWidth="1"/>
    <col min="15109" max="15109" width="13.54296875" style="62" bestFit="1" customWidth="1"/>
    <col min="15110" max="15110" width="36.453125" style="62" bestFit="1" customWidth="1"/>
    <col min="15111" max="15111" width="13.54296875" style="62" bestFit="1" customWidth="1"/>
    <col min="15112" max="15112" width="39.26953125" style="62" customWidth="1"/>
    <col min="15113" max="15113" width="15" style="62" bestFit="1" customWidth="1"/>
    <col min="15114" max="15360" width="8.81640625" style="62"/>
    <col min="15361" max="15361" width="13.54296875" style="62" bestFit="1" customWidth="1"/>
    <col min="15362" max="15362" width="18" style="62" bestFit="1" customWidth="1"/>
    <col min="15363" max="15363" width="13.54296875" style="62" bestFit="1" customWidth="1"/>
    <col min="15364" max="15364" width="30.1796875" style="62" bestFit="1" customWidth="1"/>
    <col min="15365" max="15365" width="13.54296875" style="62" bestFit="1" customWidth="1"/>
    <col min="15366" max="15366" width="36.453125" style="62" bestFit="1" customWidth="1"/>
    <col min="15367" max="15367" width="13.54296875" style="62" bestFit="1" customWidth="1"/>
    <col min="15368" max="15368" width="39.26953125" style="62" customWidth="1"/>
    <col min="15369" max="15369" width="15" style="62" bestFit="1" customWidth="1"/>
    <col min="15370" max="15616" width="8.81640625" style="62"/>
    <col min="15617" max="15617" width="13.54296875" style="62" bestFit="1" customWidth="1"/>
    <col min="15618" max="15618" width="18" style="62" bestFit="1" customWidth="1"/>
    <col min="15619" max="15619" width="13.54296875" style="62" bestFit="1" customWidth="1"/>
    <col min="15620" max="15620" width="30.1796875" style="62" bestFit="1" customWidth="1"/>
    <col min="15621" max="15621" width="13.54296875" style="62" bestFit="1" customWidth="1"/>
    <col min="15622" max="15622" width="36.453125" style="62" bestFit="1" customWidth="1"/>
    <col min="15623" max="15623" width="13.54296875" style="62" bestFit="1" customWidth="1"/>
    <col min="15624" max="15624" width="39.26953125" style="62" customWidth="1"/>
    <col min="15625" max="15625" width="15" style="62" bestFit="1" customWidth="1"/>
    <col min="15626" max="15872" width="8.81640625" style="62"/>
    <col min="15873" max="15873" width="13.54296875" style="62" bestFit="1" customWidth="1"/>
    <col min="15874" max="15874" width="18" style="62" bestFit="1" customWidth="1"/>
    <col min="15875" max="15875" width="13.54296875" style="62" bestFit="1" customWidth="1"/>
    <col min="15876" max="15876" width="30.1796875" style="62" bestFit="1" customWidth="1"/>
    <col min="15877" max="15877" width="13.54296875" style="62" bestFit="1" customWidth="1"/>
    <col min="15878" max="15878" width="36.453125" style="62" bestFit="1" customWidth="1"/>
    <col min="15879" max="15879" width="13.54296875" style="62" bestFit="1" customWidth="1"/>
    <col min="15880" max="15880" width="39.26953125" style="62" customWidth="1"/>
    <col min="15881" max="15881" width="15" style="62" bestFit="1" customWidth="1"/>
    <col min="15882" max="16128" width="8.81640625" style="62"/>
    <col min="16129" max="16129" width="13.54296875" style="62" bestFit="1" customWidth="1"/>
    <col min="16130" max="16130" width="18" style="62" bestFit="1" customWidth="1"/>
    <col min="16131" max="16131" width="13.54296875" style="62" bestFit="1" customWidth="1"/>
    <col min="16132" max="16132" width="30.1796875" style="62" bestFit="1" customWidth="1"/>
    <col min="16133" max="16133" width="13.54296875" style="62" bestFit="1" customWidth="1"/>
    <col min="16134" max="16134" width="36.453125" style="62" bestFit="1" customWidth="1"/>
    <col min="16135" max="16135" width="13.54296875" style="62" bestFit="1" customWidth="1"/>
    <col min="16136" max="16136" width="39.26953125" style="62" customWidth="1"/>
    <col min="16137" max="16137" width="15" style="62" bestFit="1" customWidth="1"/>
    <col min="16138" max="16384" width="8.81640625" style="62"/>
  </cols>
  <sheetData>
    <row r="1" spans="1:9" s="94" customFormat="1" ht="18.75" customHeight="1" x14ac:dyDescent="0.25">
      <c r="A1" s="1061" t="s">
        <v>1157</v>
      </c>
      <c r="B1" s="1061"/>
      <c r="C1" s="1061"/>
      <c r="D1" s="1061"/>
      <c r="E1" s="1061"/>
      <c r="F1" s="1061"/>
      <c r="G1" s="1061"/>
      <c r="H1" s="1061"/>
      <c r="I1" s="1061"/>
    </row>
    <row r="2" spans="1:9" ht="15" thickBot="1" x14ac:dyDescent="0.4"/>
    <row r="3" spans="1:9" ht="15" thickBot="1" x14ac:dyDescent="0.4">
      <c r="A3" s="99" t="s">
        <v>71</v>
      </c>
      <c r="B3" s="99" t="s">
        <v>72</v>
      </c>
      <c r="C3" s="99" t="s">
        <v>73</v>
      </c>
      <c r="D3" s="99" t="s">
        <v>74</v>
      </c>
      <c r="E3" s="99" t="s">
        <v>75</v>
      </c>
      <c r="F3" s="99" t="s">
        <v>76</v>
      </c>
      <c r="G3" s="99" t="s">
        <v>77</v>
      </c>
      <c r="H3" s="99" t="s">
        <v>78</v>
      </c>
      <c r="I3" s="99" t="s">
        <v>79</v>
      </c>
    </row>
    <row r="4" spans="1:9" x14ac:dyDescent="0.35">
      <c r="A4" s="235" t="s">
        <v>1158</v>
      </c>
      <c r="B4" s="688" t="s">
        <v>1159</v>
      </c>
      <c r="C4" s="689" t="s">
        <v>82</v>
      </c>
      <c r="D4" s="690" t="s">
        <v>1160</v>
      </c>
      <c r="E4" s="689" t="s">
        <v>262</v>
      </c>
      <c r="F4" s="691" t="s">
        <v>1159</v>
      </c>
      <c r="G4" s="463" t="s">
        <v>82</v>
      </c>
      <c r="H4" s="146" t="s">
        <v>1161</v>
      </c>
      <c r="I4" s="692" t="str">
        <f>$A$4&amp;C4&amp;E4&amp;G4&amp;"00"</f>
        <v>TR01100100</v>
      </c>
    </row>
    <row r="5" spans="1:9" x14ac:dyDescent="0.35">
      <c r="A5" s="215" t="s">
        <v>1158</v>
      </c>
      <c r="B5" s="639" t="s">
        <v>1159</v>
      </c>
      <c r="C5" s="128" t="s">
        <v>82</v>
      </c>
      <c r="D5" s="693"/>
      <c r="E5" s="128" t="s">
        <v>262</v>
      </c>
      <c r="F5" s="694"/>
      <c r="G5" s="115" t="s">
        <v>103</v>
      </c>
      <c r="H5" s="202" t="s">
        <v>1162</v>
      </c>
      <c r="I5" s="695" t="str">
        <f>$A$4&amp;C5&amp;E5&amp;G5&amp;"00"</f>
        <v>TR01100200</v>
      </c>
    </row>
    <row r="6" spans="1:9" x14ac:dyDescent="0.35">
      <c r="A6" s="215" t="s">
        <v>1158</v>
      </c>
      <c r="B6" s="639" t="s">
        <v>1159</v>
      </c>
      <c r="C6" s="128" t="s">
        <v>82</v>
      </c>
      <c r="D6" s="693"/>
      <c r="E6" s="128" t="s">
        <v>262</v>
      </c>
      <c r="F6" s="694"/>
      <c r="G6" s="115" t="s">
        <v>105</v>
      </c>
      <c r="H6" s="202" t="s">
        <v>1163</v>
      </c>
      <c r="I6" s="695" t="str">
        <f>$A$4&amp;C6&amp;E6&amp;G6&amp;"00"</f>
        <v>TR01100300</v>
      </c>
    </row>
    <row r="7" spans="1:9" ht="15" thickBot="1" x14ac:dyDescent="0.4">
      <c r="A7" s="215" t="s">
        <v>1158</v>
      </c>
      <c r="B7" s="639" t="s">
        <v>1159</v>
      </c>
      <c r="C7" s="128" t="s">
        <v>82</v>
      </c>
      <c r="D7" s="693"/>
      <c r="E7" s="128" t="s">
        <v>262</v>
      </c>
      <c r="F7" s="694"/>
      <c r="G7" s="115" t="s">
        <v>107</v>
      </c>
      <c r="H7" s="202" t="s">
        <v>1164</v>
      </c>
      <c r="I7" s="695" t="str">
        <f>$A$4&amp;C7&amp;E7&amp;G7&amp;"00"</f>
        <v>TR01100400</v>
      </c>
    </row>
    <row r="8" spans="1:9" s="89" customFormat="1" ht="4.5" customHeight="1" thickBot="1" x14ac:dyDescent="0.4">
      <c r="A8" s="696"/>
      <c r="B8" s="697" t="s">
        <v>1159</v>
      </c>
      <c r="C8" s="698"/>
      <c r="D8" s="699"/>
      <c r="E8" s="501"/>
      <c r="F8" s="501"/>
      <c r="G8" s="500"/>
      <c r="H8" s="501"/>
      <c r="I8" s="500"/>
    </row>
    <row r="9" spans="1:9" x14ac:dyDescent="0.35">
      <c r="A9" s="215" t="s">
        <v>1158</v>
      </c>
      <c r="B9" s="639" t="s">
        <v>1159</v>
      </c>
      <c r="C9" s="366" t="s">
        <v>103</v>
      </c>
      <c r="D9" s="700" t="s">
        <v>1165</v>
      </c>
      <c r="E9" s="701">
        <v>10</v>
      </c>
      <c r="F9" s="702" t="s">
        <v>1166</v>
      </c>
      <c r="G9" s="463" t="s">
        <v>82</v>
      </c>
      <c r="H9" s="702" t="s">
        <v>1167</v>
      </c>
      <c r="I9" s="692" t="str">
        <f t="shared" ref="I9:I20" si="0">$A$4&amp;C9&amp;E9&amp;G9&amp;"00"</f>
        <v>TR02100100</v>
      </c>
    </row>
    <row r="10" spans="1:9" x14ac:dyDescent="0.35">
      <c r="A10" s="215" t="s">
        <v>1158</v>
      </c>
      <c r="B10" s="639" t="s">
        <v>1159</v>
      </c>
      <c r="C10" s="147" t="s">
        <v>103</v>
      </c>
      <c r="D10" s="703" t="s">
        <v>1165</v>
      </c>
      <c r="E10" s="704">
        <v>10</v>
      </c>
      <c r="F10" s="148" t="s">
        <v>1166</v>
      </c>
      <c r="G10" s="115" t="s">
        <v>103</v>
      </c>
      <c r="H10" s="202" t="s">
        <v>1168</v>
      </c>
      <c r="I10" s="695" t="str">
        <f t="shared" si="0"/>
        <v>TR02100200</v>
      </c>
    </row>
    <row r="11" spans="1:9" x14ac:dyDescent="0.35">
      <c r="A11" s="215" t="s">
        <v>1158</v>
      </c>
      <c r="B11" s="639" t="s">
        <v>1159</v>
      </c>
      <c r="C11" s="147" t="s">
        <v>103</v>
      </c>
      <c r="D11" s="703" t="s">
        <v>1165</v>
      </c>
      <c r="E11" s="704">
        <v>10</v>
      </c>
      <c r="F11" s="148" t="s">
        <v>1166</v>
      </c>
      <c r="G11" s="115" t="s">
        <v>105</v>
      </c>
      <c r="H11" s="152" t="s">
        <v>1169</v>
      </c>
      <c r="I11" s="173" t="str">
        <f t="shared" si="0"/>
        <v>TR02100300</v>
      </c>
    </row>
    <row r="12" spans="1:9" x14ac:dyDescent="0.35">
      <c r="A12" s="215" t="s">
        <v>1158</v>
      </c>
      <c r="B12" s="639" t="s">
        <v>1159</v>
      </c>
      <c r="C12" s="147" t="s">
        <v>103</v>
      </c>
      <c r="D12" s="703" t="s">
        <v>1165</v>
      </c>
      <c r="E12" s="704">
        <v>10</v>
      </c>
      <c r="F12" s="148" t="s">
        <v>1166</v>
      </c>
      <c r="G12" s="219" t="s">
        <v>107</v>
      </c>
      <c r="H12" s="220" t="s">
        <v>1170</v>
      </c>
      <c r="I12" s="654" t="str">
        <f>$A$4&amp;C12&amp;E12&amp;G12&amp;"00"</f>
        <v>TR02100400</v>
      </c>
    </row>
    <row r="13" spans="1:9" x14ac:dyDescent="0.35">
      <c r="A13" s="215" t="s">
        <v>1158</v>
      </c>
      <c r="B13" s="639" t="s">
        <v>1159</v>
      </c>
      <c r="C13" s="147" t="s">
        <v>103</v>
      </c>
      <c r="D13" s="703" t="s">
        <v>1165</v>
      </c>
      <c r="E13" s="704">
        <v>10</v>
      </c>
      <c r="F13" s="148" t="s">
        <v>1166</v>
      </c>
      <c r="G13" s="219" t="s">
        <v>109</v>
      </c>
      <c r="H13" s="220" t="s">
        <v>1171</v>
      </c>
      <c r="I13" s="654" t="str">
        <f>$A$4&amp;C13&amp;E13&amp;G13&amp;"00"</f>
        <v>TR02100500</v>
      </c>
    </row>
    <row r="14" spans="1:9" x14ac:dyDescent="0.35">
      <c r="A14" s="215" t="s">
        <v>1158</v>
      </c>
      <c r="B14" s="639" t="s">
        <v>1159</v>
      </c>
      <c r="C14" s="147" t="s">
        <v>103</v>
      </c>
      <c r="D14" s="703" t="s">
        <v>1165</v>
      </c>
      <c r="E14" s="704">
        <v>10</v>
      </c>
      <c r="F14" s="148" t="s">
        <v>1166</v>
      </c>
      <c r="G14" s="219" t="s">
        <v>179</v>
      </c>
      <c r="H14" s="220" t="s">
        <v>1172</v>
      </c>
      <c r="I14" s="654" t="str">
        <f>$A$4&amp;C14&amp;E14&amp;G14&amp;"00"</f>
        <v>TR02100600</v>
      </c>
    </row>
    <row r="15" spans="1:9" x14ac:dyDescent="0.35">
      <c r="A15" s="215" t="s">
        <v>1158</v>
      </c>
      <c r="B15" s="639" t="s">
        <v>1159</v>
      </c>
      <c r="C15" s="147" t="s">
        <v>103</v>
      </c>
      <c r="D15" s="703" t="s">
        <v>1165</v>
      </c>
      <c r="E15" s="704">
        <v>10</v>
      </c>
      <c r="F15" s="148" t="s">
        <v>1166</v>
      </c>
      <c r="G15" s="219" t="s">
        <v>181</v>
      </c>
      <c r="H15" s="220" t="s">
        <v>1173</v>
      </c>
      <c r="I15" s="654" t="str">
        <f t="shared" si="0"/>
        <v>TR02100700</v>
      </c>
    </row>
    <row r="16" spans="1:9" x14ac:dyDescent="0.35">
      <c r="A16" s="215" t="s">
        <v>1158</v>
      </c>
      <c r="B16" s="639" t="s">
        <v>1159</v>
      </c>
      <c r="C16" s="147" t="s">
        <v>103</v>
      </c>
      <c r="D16" s="703" t="s">
        <v>1165</v>
      </c>
      <c r="E16" s="705">
        <v>20</v>
      </c>
      <c r="F16" s="706" t="s">
        <v>1174</v>
      </c>
      <c r="G16" s="707" t="s">
        <v>82</v>
      </c>
      <c r="H16" s="706" t="s">
        <v>1175</v>
      </c>
      <c r="I16" s="708" t="str">
        <f t="shared" si="0"/>
        <v>TR02200100</v>
      </c>
    </row>
    <row r="17" spans="1:9" x14ac:dyDescent="0.35">
      <c r="A17" s="215" t="s">
        <v>1158</v>
      </c>
      <c r="B17" s="639" t="s">
        <v>1159</v>
      </c>
      <c r="C17" s="147" t="s">
        <v>103</v>
      </c>
      <c r="D17" s="703" t="s">
        <v>1165</v>
      </c>
      <c r="E17" s="463">
        <v>30</v>
      </c>
      <c r="F17" s="709" t="s">
        <v>1176</v>
      </c>
      <c r="G17" s="463" t="s">
        <v>82</v>
      </c>
      <c r="H17" s="709" t="s">
        <v>1177</v>
      </c>
      <c r="I17" s="710" t="str">
        <f t="shared" si="0"/>
        <v>TR02300100</v>
      </c>
    </row>
    <row r="18" spans="1:9" x14ac:dyDescent="0.35">
      <c r="A18" s="215" t="s">
        <v>1158</v>
      </c>
      <c r="B18" s="639" t="s">
        <v>1159</v>
      </c>
      <c r="C18" s="147" t="s">
        <v>103</v>
      </c>
      <c r="D18" s="703" t="s">
        <v>1165</v>
      </c>
      <c r="E18" s="128">
        <v>30</v>
      </c>
      <c r="F18" s="711"/>
      <c r="G18" s="115" t="s">
        <v>103</v>
      </c>
      <c r="H18" s="712" t="s">
        <v>1178</v>
      </c>
      <c r="I18" s="713" t="str">
        <f>$A$4&amp;C18&amp;E18&amp;G18&amp;"00"</f>
        <v>TR02300200</v>
      </c>
    </row>
    <row r="19" spans="1:9" x14ac:dyDescent="0.35">
      <c r="A19" s="215" t="s">
        <v>1158</v>
      </c>
      <c r="B19" s="639" t="s">
        <v>1159</v>
      </c>
      <c r="C19" s="147" t="s">
        <v>103</v>
      </c>
      <c r="D19" s="703" t="s">
        <v>1165</v>
      </c>
      <c r="E19" s="128">
        <v>30</v>
      </c>
      <c r="F19" s="711"/>
      <c r="G19" s="115" t="s">
        <v>105</v>
      </c>
      <c r="H19" s="712" t="s">
        <v>1179</v>
      </c>
      <c r="I19" s="713" t="str">
        <f>$A$4&amp;C19&amp;E19&amp;G19&amp;"00"</f>
        <v>TR02300300</v>
      </c>
    </row>
    <row r="20" spans="1:9" x14ac:dyDescent="0.35">
      <c r="A20" s="215" t="s">
        <v>1158</v>
      </c>
      <c r="B20" s="639" t="s">
        <v>1159</v>
      </c>
      <c r="C20" s="147" t="s">
        <v>103</v>
      </c>
      <c r="D20" s="703" t="s">
        <v>1165</v>
      </c>
      <c r="E20" s="128">
        <v>30</v>
      </c>
      <c r="F20" s="714" t="s">
        <v>1176</v>
      </c>
      <c r="G20" s="660" t="s">
        <v>107</v>
      </c>
      <c r="H20" s="715" t="s">
        <v>1180</v>
      </c>
      <c r="I20" s="713" t="str">
        <f t="shared" si="0"/>
        <v>TR02300400</v>
      </c>
    </row>
    <row r="21" spans="1:9" x14ac:dyDescent="0.35">
      <c r="A21" s="215" t="s">
        <v>1158</v>
      </c>
      <c r="B21" s="639" t="s">
        <v>1159</v>
      </c>
      <c r="C21" s="147" t="s">
        <v>103</v>
      </c>
      <c r="D21" s="703" t="s">
        <v>1165</v>
      </c>
      <c r="E21" s="716">
        <v>40</v>
      </c>
      <c r="F21" s="717" t="s">
        <v>1181</v>
      </c>
      <c r="G21" s="718"/>
      <c r="H21" s="719"/>
      <c r="I21" s="718"/>
    </row>
    <row r="22" spans="1:9" x14ac:dyDescent="0.35">
      <c r="A22" s="215" t="s">
        <v>1158</v>
      </c>
      <c r="B22" s="639" t="s">
        <v>1159</v>
      </c>
      <c r="C22" s="147" t="s">
        <v>103</v>
      </c>
      <c r="D22" s="703" t="s">
        <v>1165</v>
      </c>
      <c r="E22" s="173">
        <v>41</v>
      </c>
      <c r="F22" s="152" t="s">
        <v>1182</v>
      </c>
      <c r="G22" s="695" t="s">
        <v>82</v>
      </c>
      <c r="H22" s="720" t="s">
        <v>1183</v>
      </c>
      <c r="I22" s="695" t="str">
        <f t="shared" ref="I22:I35" si="1">$A$4&amp;C22&amp;E22&amp;G22&amp;"00"</f>
        <v>TR02410100</v>
      </c>
    </row>
    <row r="23" spans="1:9" x14ac:dyDescent="0.35">
      <c r="A23" s="215" t="s">
        <v>1158</v>
      </c>
      <c r="B23" s="639" t="s">
        <v>1159</v>
      </c>
      <c r="C23" s="147" t="s">
        <v>103</v>
      </c>
      <c r="D23" s="703" t="s">
        <v>1165</v>
      </c>
      <c r="E23" s="721">
        <v>41</v>
      </c>
      <c r="F23" s="150" t="s">
        <v>1182</v>
      </c>
      <c r="G23" s="695" t="s">
        <v>103</v>
      </c>
      <c r="H23" s="720" t="s">
        <v>1184</v>
      </c>
      <c r="I23" s="695" t="str">
        <f t="shared" si="1"/>
        <v>TR02410200</v>
      </c>
    </row>
    <row r="24" spans="1:9" x14ac:dyDescent="0.35">
      <c r="A24" s="215" t="s">
        <v>1158</v>
      </c>
      <c r="B24" s="639" t="s">
        <v>1159</v>
      </c>
      <c r="C24" s="147" t="s">
        <v>103</v>
      </c>
      <c r="D24" s="703" t="s">
        <v>1165</v>
      </c>
      <c r="E24" s="173">
        <v>42</v>
      </c>
      <c r="F24" s="152" t="s">
        <v>1185</v>
      </c>
      <c r="G24" s="695" t="s">
        <v>82</v>
      </c>
      <c r="H24" s="720" t="s">
        <v>1186</v>
      </c>
      <c r="I24" s="695" t="str">
        <f t="shared" si="1"/>
        <v>TR02420100</v>
      </c>
    </row>
    <row r="25" spans="1:9" x14ac:dyDescent="0.35">
      <c r="A25" s="215" t="s">
        <v>1158</v>
      </c>
      <c r="B25" s="639" t="s">
        <v>1159</v>
      </c>
      <c r="C25" s="147" t="s">
        <v>103</v>
      </c>
      <c r="D25" s="703" t="s">
        <v>1165</v>
      </c>
      <c r="E25" s="722">
        <v>42</v>
      </c>
      <c r="F25" s="148" t="s">
        <v>1185</v>
      </c>
      <c r="G25" s="654" t="s">
        <v>103</v>
      </c>
      <c r="H25" s="658" t="s">
        <v>1187</v>
      </c>
      <c r="I25" s="654" t="str">
        <f t="shared" si="1"/>
        <v>TR02420200</v>
      </c>
    </row>
    <row r="26" spans="1:9" x14ac:dyDescent="0.35">
      <c r="A26" s="215" t="s">
        <v>1158</v>
      </c>
      <c r="B26" s="639" t="s">
        <v>1159</v>
      </c>
      <c r="C26" s="147" t="s">
        <v>103</v>
      </c>
      <c r="D26" s="703" t="s">
        <v>1165</v>
      </c>
      <c r="E26" s="708">
        <v>50</v>
      </c>
      <c r="F26" s="723" t="s">
        <v>1188</v>
      </c>
      <c r="G26" s="724" t="s">
        <v>82</v>
      </c>
      <c r="H26" s="723" t="s">
        <v>1188</v>
      </c>
      <c r="I26" s="724" t="str">
        <f t="shared" si="1"/>
        <v>TR02500100</v>
      </c>
    </row>
    <row r="27" spans="1:9" x14ac:dyDescent="0.35">
      <c r="A27" s="215" t="s">
        <v>1158</v>
      </c>
      <c r="B27" s="639" t="s">
        <v>1159</v>
      </c>
      <c r="C27" s="147" t="s">
        <v>103</v>
      </c>
      <c r="D27" s="703" t="s">
        <v>1165</v>
      </c>
      <c r="E27" s="692">
        <v>60</v>
      </c>
      <c r="F27" s="702" t="s">
        <v>1189</v>
      </c>
      <c r="G27" s="718" t="s">
        <v>82</v>
      </c>
      <c r="H27" s="719" t="s">
        <v>1190</v>
      </c>
      <c r="I27" s="718" t="str">
        <f t="shared" si="1"/>
        <v>TR02600100</v>
      </c>
    </row>
    <row r="28" spans="1:9" x14ac:dyDescent="0.35">
      <c r="A28" s="215" t="s">
        <v>1158</v>
      </c>
      <c r="B28" s="639" t="s">
        <v>1159</v>
      </c>
      <c r="C28" s="147" t="s">
        <v>103</v>
      </c>
      <c r="D28" s="703" t="s">
        <v>1165</v>
      </c>
      <c r="E28" s="722">
        <v>60</v>
      </c>
      <c r="F28" s="690"/>
      <c r="G28" s="695" t="s">
        <v>103</v>
      </c>
      <c r="H28" s="720" t="s">
        <v>1191</v>
      </c>
      <c r="I28" s="695" t="str">
        <f t="shared" si="1"/>
        <v>TR02600200</v>
      </c>
    </row>
    <row r="29" spans="1:9" x14ac:dyDescent="0.35">
      <c r="A29" s="215" t="s">
        <v>1158</v>
      </c>
      <c r="B29" s="639" t="s">
        <v>1159</v>
      </c>
      <c r="C29" s="147" t="s">
        <v>103</v>
      </c>
      <c r="D29" s="703" t="s">
        <v>1165</v>
      </c>
      <c r="E29" s="722">
        <v>60</v>
      </c>
      <c r="F29" s="690"/>
      <c r="G29" s="718" t="s">
        <v>105</v>
      </c>
      <c r="H29" s="719" t="s">
        <v>1192</v>
      </c>
      <c r="I29" s="713" t="str">
        <f>$A$4&amp;C29&amp;E29&amp;G29&amp;"00"</f>
        <v>TR02600300</v>
      </c>
    </row>
    <row r="30" spans="1:9" x14ac:dyDescent="0.35">
      <c r="A30" s="215" t="s">
        <v>1158</v>
      </c>
      <c r="B30" s="639" t="s">
        <v>1159</v>
      </c>
      <c r="C30" s="147" t="s">
        <v>103</v>
      </c>
      <c r="D30" s="703" t="s">
        <v>1165</v>
      </c>
      <c r="E30" s="722">
        <v>60</v>
      </c>
      <c r="F30" s="690"/>
      <c r="G30" s="725" t="s">
        <v>107</v>
      </c>
      <c r="H30" s="726" t="s">
        <v>1193</v>
      </c>
      <c r="I30" s="713" t="str">
        <f>$A$4&amp;C30&amp;E30&amp;G30&amp;"00"</f>
        <v>TR02600400</v>
      </c>
    </row>
    <row r="31" spans="1:9" x14ac:dyDescent="0.35">
      <c r="A31" s="215" t="s">
        <v>1158</v>
      </c>
      <c r="B31" s="639" t="s">
        <v>1159</v>
      </c>
      <c r="C31" s="147" t="s">
        <v>103</v>
      </c>
      <c r="D31" s="703" t="s">
        <v>1165</v>
      </c>
      <c r="E31" s="722">
        <v>60</v>
      </c>
      <c r="F31" s="690"/>
      <c r="G31" s="727" t="s">
        <v>109</v>
      </c>
      <c r="H31" s="728" t="s">
        <v>1194</v>
      </c>
      <c r="I31" s="713" t="str">
        <f>$A$4&amp;C31&amp;E31&amp;G31&amp;"00"</f>
        <v>TR02600500</v>
      </c>
    </row>
    <row r="32" spans="1:9" x14ac:dyDescent="0.35">
      <c r="A32" s="215" t="s">
        <v>1158</v>
      </c>
      <c r="B32" s="639" t="s">
        <v>1159</v>
      </c>
      <c r="C32" s="147" t="s">
        <v>103</v>
      </c>
      <c r="D32" s="703" t="s">
        <v>1165</v>
      </c>
      <c r="E32" s="722">
        <v>60</v>
      </c>
      <c r="F32" s="690"/>
      <c r="G32" s="725" t="s">
        <v>179</v>
      </c>
      <c r="H32" s="726" t="s">
        <v>1195</v>
      </c>
      <c r="I32" s="713" t="str">
        <f>$A$4&amp;C32&amp;E32&amp;G32&amp;"00"</f>
        <v>TR02600600</v>
      </c>
    </row>
    <row r="33" spans="1:9" x14ac:dyDescent="0.35">
      <c r="A33" s="215" t="s">
        <v>1158</v>
      </c>
      <c r="B33" s="639" t="s">
        <v>1159</v>
      </c>
      <c r="C33" s="147" t="s">
        <v>103</v>
      </c>
      <c r="D33" s="703" t="s">
        <v>1165</v>
      </c>
      <c r="E33" s="729">
        <v>60</v>
      </c>
      <c r="F33" s="730"/>
      <c r="G33" s="731" t="s">
        <v>181</v>
      </c>
      <c r="H33" s="732" t="s">
        <v>1196</v>
      </c>
      <c r="I33" s="713" t="str">
        <f t="shared" si="1"/>
        <v>TR02600700</v>
      </c>
    </row>
    <row r="34" spans="1:9" x14ac:dyDescent="0.35">
      <c r="A34" s="215" t="s">
        <v>1158</v>
      </c>
      <c r="B34" s="639" t="s">
        <v>1159</v>
      </c>
      <c r="C34" s="147" t="s">
        <v>103</v>
      </c>
      <c r="D34" s="703" t="s">
        <v>1165</v>
      </c>
      <c r="E34" s="689">
        <v>70</v>
      </c>
      <c r="F34" s="733" t="s">
        <v>1197</v>
      </c>
      <c r="G34" s="718" t="s">
        <v>82</v>
      </c>
      <c r="H34" s="719" t="s">
        <v>1198</v>
      </c>
      <c r="I34" s="718" t="str">
        <f t="shared" si="1"/>
        <v>TR02700100</v>
      </c>
    </row>
    <row r="35" spans="1:9" ht="15" thickBot="1" x14ac:dyDescent="0.4">
      <c r="A35" s="215" t="s">
        <v>1158</v>
      </c>
      <c r="B35" s="639" t="s">
        <v>1159</v>
      </c>
      <c r="C35" s="147" t="s">
        <v>103</v>
      </c>
      <c r="D35" s="703" t="s">
        <v>1165</v>
      </c>
      <c r="E35" s="128">
        <v>70</v>
      </c>
      <c r="F35" s="714" t="s">
        <v>1176</v>
      </c>
      <c r="G35" s="713" t="s">
        <v>103</v>
      </c>
      <c r="H35" s="734" t="s">
        <v>1199</v>
      </c>
      <c r="I35" s="713" t="str">
        <f t="shared" si="1"/>
        <v>TR02700200</v>
      </c>
    </row>
    <row r="36" spans="1:9" s="89" customFormat="1" ht="4.5" customHeight="1" thickBot="1" x14ac:dyDescent="0.4">
      <c r="A36" s="696"/>
      <c r="B36" s="697" t="s">
        <v>1159</v>
      </c>
      <c r="C36" s="698"/>
      <c r="D36" s="699"/>
      <c r="E36" s="501"/>
      <c r="F36" s="501"/>
      <c r="G36" s="500"/>
      <c r="H36" s="501"/>
      <c r="I36" s="500"/>
    </row>
    <row r="37" spans="1:9" x14ac:dyDescent="0.35">
      <c r="A37" s="215" t="s">
        <v>1158</v>
      </c>
      <c r="B37" s="639" t="s">
        <v>1159</v>
      </c>
      <c r="C37" s="689" t="s">
        <v>105</v>
      </c>
      <c r="D37" s="327" t="s">
        <v>1200</v>
      </c>
      <c r="E37" s="265">
        <v>10</v>
      </c>
      <c r="F37" s="146" t="s">
        <v>1201</v>
      </c>
      <c r="G37" s="735" t="s">
        <v>82</v>
      </c>
      <c r="H37" s="386" t="s">
        <v>1201</v>
      </c>
      <c r="I37" s="395" t="str">
        <f t="shared" ref="I37:I44" si="2">$A$4&amp;C37&amp;E37&amp;G37&amp;"00"</f>
        <v>TR03100100</v>
      </c>
    </row>
    <row r="38" spans="1:9" x14ac:dyDescent="0.35">
      <c r="A38" s="215" t="s">
        <v>1158</v>
      </c>
      <c r="B38" s="639" t="s">
        <v>1159</v>
      </c>
      <c r="C38" s="128" t="s">
        <v>105</v>
      </c>
      <c r="D38" s="268" t="s">
        <v>1202</v>
      </c>
      <c r="E38" s="216">
        <v>10</v>
      </c>
      <c r="F38" s="730"/>
      <c r="G38" s="232" t="s">
        <v>103</v>
      </c>
      <c r="H38" s="428" t="s">
        <v>1203</v>
      </c>
      <c r="I38" s="736" t="str">
        <f>$A$4&amp;C38&amp;E38&amp;G38&amp;"00"</f>
        <v>TR03100200</v>
      </c>
    </row>
    <row r="39" spans="1:9" x14ac:dyDescent="0.35">
      <c r="A39" s="215" t="s">
        <v>1158</v>
      </c>
      <c r="B39" s="639" t="s">
        <v>1159</v>
      </c>
      <c r="C39" s="128" t="s">
        <v>105</v>
      </c>
      <c r="D39" s="268" t="s">
        <v>1202</v>
      </c>
      <c r="E39" s="737">
        <v>20</v>
      </c>
      <c r="F39" s="386" t="s">
        <v>1204</v>
      </c>
      <c r="G39" s="429" t="s">
        <v>82</v>
      </c>
      <c r="H39" s="428" t="s">
        <v>1205</v>
      </c>
      <c r="I39" s="736" t="str">
        <f t="shared" si="2"/>
        <v>TR03200100</v>
      </c>
    </row>
    <row r="40" spans="1:9" x14ac:dyDescent="0.35">
      <c r="A40" s="215" t="s">
        <v>1158</v>
      </c>
      <c r="B40" s="639" t="s">
        <v>1159</v>
      </c>
      <c r="C40" s="128" t="s">
        <v>105</v>
      </c>
      <c r="D40" s="268" t="s">
        <v>1202</v>
      </c>
      <c r="E40" s="737">
        <v>30</v>
      </c>
      <c r="F40" s="386" t="s">
        <v>1206</v>
      </c>
      <c r="G40" s="429" t="s">
        <v>82</v>
      </c>
      <c r="H40" s="386" t="s">
        <v>1207</v>
      </c>
      <c r="I40" s="395" t="str">
        <f t="shared" si="2"/>
        <v>TR03300100</v>
      </c>
    </row>
    <row r="41" spans="1:9" x14ac:dyDescent="0.35">
      <c r="A41" s="215" t="s">
        <v>1158</v>
      </c>
      <c r="B41" s="639" t="s">
        <v>1159</v>
      </c>
      <c r="C41" s="128" t="s">
        <v>105</v>
      </c>
      <c r="D41" s="1074" t="s">
        <v>1202</v>
      </c>
      <c r="E41" s="395">
        <v>40</v>
      </c>
      <c r="F41" s="386" t="s">
        <v>1208</v>
      </c>
      <c r="G41" s="429" t="s">
        <v>82</v>
      </c>
      <c r="H41" s="386" t="s">
        <v>1208</v>
      </c>
      <c r="I41" s="395" t="str">
        <f t="shared" si="2"/>
        <v>TR03400100</v>
      </c>
    </row>
    <row r="42" spans="1:9" x14ac:dyDescent="0.35">
      <c r="A42" s="215" t="s">
        <v>1158</v>
      </c>
      <c r="B42" s="639" t="s">
        <v>1159</v>
      </c>
      <c r="C42" s="128" t="s">
        <v>105</v>
      </c>
      <c r="D42" s="1074"/>
      <c r="E42" s="532">
        <v>50</v>
      </c>
      <c r="F42" s="199" t="s">
        <v>1209</v>
      </c>
      <c r="G42" s="429" t="s">
        <v>82</v>
      </c>
      <c r="H42" s="386" t="s">
        <v>1210</v>
      </c>
      <c r="I42" s="395" t="str">
        <f t="shared" si="2"/>
        <v>TR03500100</v>
      </c>
    </row>
    <row r="43" spans="1:9" x14ac:dyDescent="0.35">
      <c r="A43" s="215" t="s">
        <v>1158</v>
      </c>
      <c r="B43" s="639" t="s">
        <v>1159</v>
      </c>
      <c r="C43" s="128" t="s">
        <v>105</v>
      </c>
      <c r="D43" s="1074"/>
      <c r="E43" s="215">
        <v>50</v>
      </c>
      <c r="F43" s="191"/>
      <c r="G43" s="429" t="s">
        <v>103</v>
      </c>
      <c r="H43" s="386" t="s">
        <v>1211</v>
      </c>
      <c r="I43" s="395" t="str">
        <f t="shared" si="2"/>
        <v>TR03500200</v>
      </c>
    </row>
    <row r="44" spans="1:9" ht="15" thickBot="1" x14ac:dyDescent="0.4">
      <c r="A44" s="215" t="s">
        <v>1158</v>
      </c>
      <c r="B44" s="639" t="s">
        <v>1159</v>
      </c>
      <c r="C44" s="128" t="s">
        <v>105</v>
      </c>
      <c r="D44" s="1075"/>
      <c r="E44" s="223">
        <v>50</v>
      </c>
      <c r="F44" s="240"/>
      <c r="G44" s="429" t="s">
        <v>105</v>
      </c>
      <c r="H44" s="386" t="s">
        <v>1212</v>
      </c>
      <c r="I44" s="395" t="str">
        <f t="shared" si="2"/>
        <v>TR03500300</v>
      </c>
    </row>
    <row r="45" spans="1:9" s="89" customFormat="1" ht="4.5" customHeight="1" thickBot="1" x14ac:dyDescent="0.4">
      <c r="A45" s="696"/>
      <c r="B45" s="697" t="s">
        <v>1159</v>
      </c>
      <c r="C45" s="698"/>
      <c r="D45" s="699"/>
      <c r="E45" s="501"/>
      <c r="F45" s="501"/>
      <c r="G45" s="500"/>
      <c r="H45" s="501"/>
      <c r="I45" s="500"/>
    </row>
    <row r="46" spans="1:9" x14ac:dyDescent="0.35">
      <c r="A46" s="215" t="s">
        <v>1158</v>
      </c>
      <c r="B46" s="639" t="s">
        <v>1159</v>
      </c>
      <c r="C46" s="738" t="s">
        <v>107</v>
      </c>
      <c r="D46" s="431" t="s">
        <v>1213</v>
      </c>
      <c r="E46" s="739">
        <v>10</v>
      </c>
      <c r="F46" s="421" t="s">
        <v>1214</v>
      </c>
      <c r="G46" s="740"/>
      <c r="H46" s="741"/>
      <c r="I46" s="591"/>
    </row>
    <row r="47" spans="1:9" x14ac:dyDescent="0.35">
      <c r="A47" s="215" t="s">
        <v>1158</v>
      </c>
      <c r="B47" s="639" t="s">
        <v>1159</v>
      </c>
      <c r="C47" s="742" t="s">
        <v>107</v>
      </c>
      <c r="D47" s="359"/>
      <c r="E47" s="226">
        <v>11</v>
      </c>
      <c r="F47" s="227" t="s">
        <v>1215</v>
      </c>
      <c r="G47" s="318" t="s">
        <v>82</v>
      </c>
      <c r="H47" s="402" t="s">
        <v>1216</v>
      </c>
      <c r="I47" s="611" t="str">
        <f>$A$4&amp;C47&amp;E47&amp;G47&amp;"00"</f>
        <v>TR04110100</v>
      </c>
    </row>
    <row r="48" spans="1:9" x14ac:dyDescent="0.35">
      <c r="A48" s="215" t="s">
        <v>1158</v>
      </c>
      <c r="B48" s="639" t="s">
        <v>1159</v>
      </c>
      <c r="C48" s="742" t="s">
        <v>107</v>
      </c>
      <c r="D48" s="359"/>
      <c r="E48" s="226">
        <v>12</v>
      </c>
      <c r="F48" s="227" t="s">
        <v>1217</v>
      </c>
      <c r="G48" s="318" t="s">
        <v>82</v>
      </c>
      <c r="H48" s="402" t="s">
        <v>1218</v>
      </c>
      <c r="I48" s="611" t="str">
        <f>$A$4&amp;C48&amp;E48&amp;G48&amp;"00"</f>
        <v>TR04120100</v>
      </c>
    </row>
    <row r="49" spans="1:9" x14ac:dyDescent="0.35">
      <c r="A49" s="215" t="s">
        <v>1158</v>
      </c>
      <c r="B49" s="639" t="s">
        <v>1159</v>
      </c>
      <c r="C49" s="742" t="s">
        <v>107</v>
      </c>
      <c r="D49" s="359"/>
      <c r="E49" s="230">
        <v>12</v>
      </c>
      <c r="F49" s="327"/>
      <c r="G49" s="318" t="s">
        <v>103</v>
      </c>
      <c r="H49" s="402" t="s">
        <v>1219</v>
      </c>
      <c r="I49" s="611" t="str">
        <f>$A$4&amp;C49&amp;E49&amp;G49&amp;"00"</f>
        <v>TR04120200</v>
      </c>
    </row>
    <row r="50" spans="1:9" x14ac:dyDescent="0.35">
      <c r="A50" s="215" t="s">
        <v>1158</v>
      </c>
      <c r="B50" s="639" t="s">
        <v>1159</v>
      </c>
      <c r="C50" s="742" t="s">
        <v>107</v>
      </c>
      <c r="D50" s="359"/>
      <c r="E50" s="230">
        <v>12</v>
      </c>
      <c r="F50" s="328"/>
      <c r="G50" s="318" t="s">
        <v>105</v>
      </c>
      <c r="H50" s="402" t="s">
        <v>1220</v>
      </c>
      <c r="I50" s="611" t="str">
        <f>$A$4&amp;C50&amp;E50&amp;G50&amp;"00"</f>
        <v>TR04120300</v>
      </c>
    </row>
    <row r="51" spans="1:9" x14ac:dyDescent="0.35">
      <c r="A51" s="215" t="s">
        <v>1158</v>
      </c>
      <c r="B51" s="639" t="s">
        <v>1159</v>
      </c>
      <c r="C51" s="742" t="s">
        <v>107</v>
      </c>
      <c r="D51" s="359"/>
      <c r="E51" s="743">
        <v>13</v>
      </c>
      <c r="F51" s="362" t="s">
        <v>1221</v>
      </c>
      <c r="G51" s="413" t="s">
        <v>82</v>
      </c>
      <c r="H51" s="362" t="s">
        <v>1222</v>
      </c>
      <c r="I51" s="744" t="str">
        <f>$A$4&amp;C51&amp;E51&amp;G51&amp;"00"</f>
        <v>TR04130100</v>
      </c>
    </row>
    <row r="52" spans="1:9" x14ac:dyDescent="0.35">
      <c r="A52" s="215" t="s">
        <v>1158</v>
      </c>
      <c r="B52" s="639" t="s">
        <v>1159</v>
      </c>
      <c r="C52" s="745" t="s">
        <v>107</v>
      </c>
      <c r="D52" s="359"/>
      <c r="E52" s="746">
        <v>20</v>
      </c>
      <c r="F52" s="747" t="s">
        <v>1223</v>
      </c>
      <c r="G52" s="748"/>
      <c r="H52" s="749"/>
      <c r="I52" s="750"/>
    </row>
    <row r="53" spans="1:9" x14ac:dyDescent="0.35">
      <c r="A53" s="215" t="s">
        <v>1158</v>
      </c>
      <c r="B53" s="639" t="s">
        <v>1159</v>
      </c>
      <c r="C53" s="745" t="s">
        <v>107</v>
      </c>
      <c r="D53" s="359"/>
      <c r="E53" s="226">
        <v>21</v>
      </c>
      <c r="F53" s="595" t="s">
        <v>1224</v>
      </c>
      <c r="G53" s="344" t="s">
        <v>82</v>
      </c>
      <c r="H53" s="751" t="s">
        <v>1225</v>
      </c>
      <c r="I53" s="514" t="str">
        <f t="shared" ref="I53:I75" si="3">$A$4&amp;C53&amp;E53&amp;G53&amp;"00"</f>
        <v>TR04210100</v>
      </c>
    </row>
    <row r="54" spans="1:9" x14ac:dyDescent="0.35">
      <c r="A54" s="215" t="s">
        <v>1158</v>
      </c>
      <c r="B54" s="639" t="s">
        <v>1159</v>
      </c>
      <c r="C54" s="745" t="s">
        <v>107</v>
      </c>
      <c r="D54" s="359"/>
      <c r="E54" s="752">
        <v>21</v>
      </c>
      <c r="F54" s="359" t="s">
        <v>1224</v>
      </c>
      <c r="G54" s="344" t="s">
        <v>103</v>
      </c>
      <c r="H54" s="751" t="s">
        <v>1226</v>
      </c>
      <c r="I54" s="514" t="str">
        <f t="shared" si="3"/>
        <v>TR04210200</v>
      </c>
    </row>
    <row r="55" spans="1:9" x14ac:dyDescent="0.35">
      <c r="A55" s="215" t="s">
        <v>1158</v>
      </c>
      <c r="B55" s="639" t="s">
        <v>1159</v>
      </c>
      <c r="C55" s="745" t="s">
        <v>107</v>
      </c>
      <c r="D55" s="359"/>
      <c r="E55" s="752">
        <v>21</v>
      </c>
      <c r="F55" s="359" t="s">
        <v>1224</v>
      </c>
      <c r="G55" s="344" t="s">
        <v>105</v>
      </c>
      <c r="H55" s="751" t="s">
        <v>1227</v>
      </c>
      <c r="I55" s="514" t="str">
        <f t="shared" si="3"/>
        <v>TR04210300</v>
      </c>
    </row>
    <row r="56" spans="1:9" x14ac:dyDescent="0.35">
      <c r="A56" s="215" t="s">
        <v>1158</v>
      </c>
      <c r="B56" s="639" t="s">
        <v>1159</v>
      </c>
      <c r="C56" s="745" t="s">
        <v>107</v>
      </c>
      <c r="D56" s="359"/>
      <c r="E56" s="752">
        <v>21</v>
      </c>
      <c r="F56" s="359" t="s">
        <v>1224</v>
      </c>
      <c r="G56" s="344" t="s">
        <v>107</v>
      </c>
      <c r="H56" s="751" t="s">
        <v>1228</v>
      </c>
      <c r="I56" s="514" t="str">
        <f t="shared" si="3"/>
        <v>TR04210400</v>
      </c>
    </row>
    <row r="57" spans="1:9" x14ac:dyDescent="0.35">
      <c r="A57" s="215" t="s">
        <v>1158</v>
      </c>
      <c r="B57" s="639" t="s">
        <v>1159</v>
      </c>
      <c r="C57" s="745" t="s">
        <v>107</v>
      </c>
      <c r="D57" s="359"/>
      <c r="E57" s="752">
        <v>21</v>
      </c>
      <c r="F57" s="359" t="s">
        <v>1224</v>
      </c>
      <c r="G57" s="344" t="s">
        <v>109</v>
      </c>
      <c r="H57" s="751" t="s">
        <v>1229</v>
      </c>
      <c r="I57" s="514" t="str">
        <f t="shared" si="3"/>
        <v>TR04210500</v>
      </c>
    </row>
    <row r="58" spans="1:9" x14ac:dyDescent="0.35">
      <c r="A58" s="215" t="s">
        <v>1158</v>
      </c>
      <c r="B58" s="639" t="s">
        <v>1159</v>
      </c>
      <c r="C58" s="745" t="s">
        <v>107</v>
      </c>
      <c r="D58" s="359"/>
      <c r="E58" s="753">
        <v>21</v>
      </c>
      <c r="F58" s="597" t="s">
        <v>1224</v>
      </c>
      <c r="G58" s="344" t="s">
        <v>179</v>
      </c>
      <c r="H58" s="751" t="s">
        <v>1230</v>
      </c>
      <c r="I58" s="514" t="str">
        <f t="shared" si="3"/>
        <v>TR04210600</v>
      </c>
    </row>
    <row r="59" spans="1:9" x14ac:dyDescent="0.35">
      <c r="A59" s="215" t="s">
        <v>1158</v>
      </c>
      <c r="B59" s="639" t="s">
        <v>1159</v>
      </c>
      <c r="C59" s="745" t="s">
        <v>107</v>
      </c>
      <c r="D59" s="359"/>
      <c r="E59" s="226">
        <v>22</v>
      </c>
      <c r="F59" s="754" t="s">
        <v>1231</v>
      </c>
      <c r="G59" s="344" t="s">
        <v>82</v>
      </c>
      <c r="H59" s="751" t="s">
        <v>1232</v>
      </c>
      <c r="I59" s="514" t="str">
        <f t="shared" si="3"/>
        <v>TR04220100</v>
      </c>
    </row>
    <row r="60" spans="1:9" x14ac:dyDescent="0.35">
      <c r="A60" s="215"/>
      <c r="B60" s="639" t="s">
        <v>1159</v>
      </c>
      <c r="C60" s="745" t="s">
        <v>107</v>
      </c>
      <c r="D60" s="359"/>
      <c r="E60" s="755">
        <v>22</v>
      </c>
      <c r="F60" s="756" t="s">
        <v>1231</v>
      </c>
      <c r="G60" s="318" t="s">
        <v>103</v>
      </c>
      <c r="H60" s="751" t="s">
        <v>1233</v>
      </c>
      <c r="I60" s="514" t="str">
        <f t="shared" si="3"/>
        <v>TR04220200</v>
      </c>
    </row>
    <row r="61" spans="1:9" x14ac:dyDescent="0.35">
      <c r="A61" s="215" t="s">
        <v>1158</v>
      </c>
      <c r="B61" s="639" t="s">
        <v>1159</v>
      </c>
      <c r="C61" s="745" t="s">
        <v>107</v>
      </c>
      <c r="D61" s="359"/>
      <c r="E61" s="757">
        <v>23</v>
      </c>
      <c r="F61" s="170" t="s">
        <v>1234</v>
      </c>
      <c r="G61" s="344" t="s">
        <v>82</v>
      </c>
      <c r="H61" s="751" t="s">
        <v>1235</v>
      </c>
      <c r="I61" s="514" t="str">
        <f t="shared" si="3"/>
        <v>TR04230100</v>
      </c>
    </row>
    <row r="62" spans="1:9" x14ac:dyDescent="0.35">
      <c r="A62" s="215"/>
      <c r="B62" s="639"/>
      <c r="C62" s="745" t="s">
        <v>107</v>
      </c>
      <c r="D62" s="359"/>
      <c r="E62" s="753">
        <v>23</v>
      </c>
      <c r="F62" s="191"/>
      <c r="G62" s="318" t="s">
        <v>103</v>
      </c>
      <c r="H62" s="531" t="s">
        <v>1236</v>
      </c>
      <c r="I62" s="514" t="str">
        <f t="shared" si="3"/>
        <v>TR04230200</v>
      </c>
    </row>
    <row r="63" spans="1:9" x14ac:dyDescent="0.35">
      <c r="A63" s="215"/>
      <c r="B63" s="639" t="s">
        <v>1159</v>
      </c>
      <c r="C63" s="745" t="s">
        <v>107</v>
      </c>
      <c r="D63" s="359"/>
      <c r="E63" s="216">
        <v>23</v>
      </c>
      <c r="F63" s="208" t="s">
        <v>1234</v>
      </c>
      <c r="G63" s="413" t="s">
        <v>105</v>
      </c>
      <c r="H63" s="758" t="s">
        <v>1237</v>
      </c>
      <c r="I63" s="522" t="str">
        <f t="shared" si="3"/>
        <v>TR04230300</v>
      </c>
    </row>
    <row r="64" spans="1:9" x14ac:dyDescent="0.35">
      <c r="A64" s="215" t="s">
        <v>1158</v>
      </c>
      <c r="B64" s="639" t="s">
        <v>1159</v>
      </c>
      <c r="C64" s="745" t="s">
        <v>107</v>
      </c>
      <c r="D64" s="359"/>
      <c r="E64" s="759">
        <v>30</v>
      </c>
      <c r="F64" s="388" t="s">
        <v>1238</v>
      </c>
      <c r="G64" s="318" t="s">
        <v>82</v>
      </c>
      <c r="H64" s="751" t="s">
        <v>1239</v>
      </c>
      <c r="I64" s="514" t="str">
        <f t="shared" si="3"/>
        <v>TR04300100</v>
      </c>
    </row>
    <row r="65" spans="1:9" x14ac:dyDescent="0.35">
      <c r="A65" s="215" t="s">
        <v>1158</v>
      </c>
      <c r="B65" s="639" t="s">
        <v>1159</v>
      </c>
      <c r="C65" s="745" t="s">
        <v>107</v>
      </c>
      <c r="D65" s="359"/>
      <c r="E65" s="600">
        <v>30</v>
      </c>
      <c r="F65" s="331"/>
      <c r="G65" s="760" t="s">
        <v>103</v>
      </c>
      <c r="H65" s="761" t="s">
        <v>1240</v>
      </c>
      <c r="I65" s="736" t="str">
        <f t="shared" si="3"/>
        <v>TR04300200</v>
      </c>
    </row>
    <row r="66" spans="1:9" x14ac:dyDescent="0.35">
      <c r="A66" s="215" t="s">
        <v>1158</v>
      </c>
      <c r="B66" s="639" t="s">
        <v>1159</v>
      </c>
      <c r="C66" s="745" t="s">
        <v>107</v>
      </c>
      <c r="D66" s="359"/>
      <c r="E66" s="762">
        <v>40</v>
      </c>
      <c r="F66" s="763" t="s">
        <v>1241</v>
      </c>
      <c r="G66" s="760" t="s">
        <v>82</v>
      </c>
      <c r="H66" s="761" t="s">
        <v>1241</v>
      </c>
      <c r="I66" s="736" t="str">
        <f t="shared" si="3"/>
        <v>TR04400100</v>
      </c>
    </row>
    <row r="67" spans="1:9" x14ac:dyDescent="0.35">
      <c r="A67" s="215"/>
      <c r="B67" s="639"/>
      <c r="C67" s="745" t="s">
        <v>107</v>
      </c>
      <c r="D67" s="359"/>
      <c r="E67" s="759">
        <v>50</v>
      </c>
      <c r="F67" s="388" t="s">
        <v>1242</v>
      </c>
      <c r="G67" s="764" t="s">
        <v>82</v>
      </c>
      <c r="H67" s="765" t="s">
        <v>1243</v>
      </c>
      <c r="I67" s="710" t="str">
        <f t="shared" si="3"/>
        <v>TR04500100</v>
      </c>
    </row>
    <row r="68" spans="1:9" x14ac:dyDescent="0.35">
      <c r="A68" s="215"/>
      <c r="B68" s="639"/>
      <c r="C68" s="745" t="s">
        <v>107</v>
      </c>
      <c r="D68" s="359"/>
      <c r="E68" s="230">
        <v>50</v>
      </c>
      <c r="F68" s="327"/>
      <c r="G68" s="725" t="s">
        <v>103</v>
      </c>
      <c r="H68" s="720" t="s">
        <v>1244</v>
      </c>
      <c r="I68" s="725" t="str">
        <f>$A$4&amp;C68&amp;E68&amp;G68&amp;"00"</f>
        <v>TR04500200</v>
      </c>
    </row>
    <row r="69" spans="1:9" x14ac:dyDescent="0.35">
      <c r="A69" s="215"/>
      <c r="B69" s="639"/>
      <c r="C69" s="745" t="s">
        <v>107</v>
      </c>
      <c r="D69" s="359"/>
      <c r="E69" s="600">
        <v>50</v>
      </c>
      <c r="F69" s="331"/>
      <c r="G69" s="445" t="s">
        <v>105</v>
      </c>
      <c r="H69" s="766" t="s">
        <v>1245</v>
      </c>
      <c r="I69" s="767" t="str">
        <f t="shared" si="3"/>
        <v>TR04500300</v>
      </c>
    </row>
    <row r="70" spans="1:9" x14ac:dyDescent="0.35">
      <c r="A70" s="215"/>
      <c r="B70" s="639"/>
      <c r="C70" s="745" t="s">
        <v>107</v>
      </c>
      <c r="D70" s="359"/>
      <c r="E70" s="759">
        <v>60</v>
      </c>
      <c r="F70" s="388" t="s">
        <v>1246</v>
      </c>
      <c r="G70" s="718" t="s">
        <v>82</v>
      </c>
      <c r="H70" s="719" t="s">
        <v>1247</v>
      </c>
      <c r="I70" s="718" t="str">
        <f t="shared" si="3"/>
        <v>TR04600100</v>
      </c>
    </row>
    <row r="71" spans="1:9" x14ac:dyDescent="0.35">
      <c r="A71" s="215"/>
      <c r="B71" s="639"/>
      <c r="C71" s="745" t="s">
        <v>107</v>
      </c>
      <c r="D71" s="359"/>
      <c r="E71" s="600">
        <v>60</v>
      </c>
      <c r="F71" s="331"/>
      <c r="G71" s="413" t="s">
        <v>103</v>
      </c>
      <c r="H71" s="362" t="s">
        <v>1248</v>
      </c>
      <c r="I71" s="744" t="str">
        <f t="shared" si="3"/>
        <v>TR04600200</v>
      </c>
    </row>
    <row r="72" spans="1:9" x14ac:dyDescent="0.35">
      <c r="A72" s="215"/>
      <c r="B72" s="639"/>
      <c r="C72" s="745" t="s">
        <v>107</v>
      </c>
      <c r="D72" s="359"/>
      <c r="E72" s="759">
        <v>70</v>
      </c>
      <c r="F72" s="388" t="s">
        <v>1249</v>
      </c>
      <c r="G72" s="718" t="s">
        <v>82</v>
      </c>
      <c r="H72" s="719" t="s">
        <v>1250</v>
      </c>
      <c r="I72" s="718" t="str">
        <f t="shared" si="3"/>
        <v>TR04700100</v>
      </c>
    </row>
    <row r="73" spans="1:9" x14ac:dyDescent="0.35">
      <c r="A73" s="215"/>
      <c r="B73" s="639"/>
      <c r="C73" s="745" t="s">
        <v>107</v>
      </c>
      <c r="D73" s="359"/>
      <c r="E73" s="230">
        <v>70</v>
      </c>
      <c r="F73" s="327"/>
      <c r="G73" s="768" t="s">
        <v>103</v>
      </c>
      <c r="H73" s="719" t="s">
        <v>1251</v>
      </c>
      <c r="I73" s="718" t="str">
        <f t="shared" si="3"/>
        <v>TR04700200</v>
      </c>
    </row>
    <row r="74" spans="1:9" x14ac:dyDescent="0.35">
      <c r="A74" s="215"/>
      <c r="B74" s="639"/>
      <c r="C74" s="745" t="s">
        <v>107</v>
      </c>
      <c r="D74" s="359"/>
      <c r="E74" s="230">
        <v>70</v>
      </c>
      <c r="F74" s="327"/>
      <c r="G74" s="768" t="s">
        <v>105</v>
      </c>
      <c r="H74" s="719" t="s">
        <v>1252</v>
      </c>
      <c r="I74" s="718" t="str">
        <f t="shared" si="3"/>
        <v>TR04700300</v>
      </c>
    </row>
    <row r="75" spans="1:9" x14ac:dyDescent="0.35">
      <c r="A75" s="216" t="s">
        <v>1158</v>
      </c>
      <c r="B75" s="769" t="s">
        <v>1159</v>
      </c>
      <c r="C75" s="384" t="s">
        <v>107</v>
      </c>
      <c r="D75" s="384"/>
      <c r="E75" s="600">
        <v>70</v>
      </c>
      <c r="F75" s="331"/>
      <c r="G75" s="413" t="s">
        <v>107</v>
      </c>
      <c r="H75" s="362" t="s">
        <v>1253</v>
      </c>
      <c r="I75" s="744" t="str">
        <f t="shared" si="3"/>
        <v>TR04700400</v>
      </c>
    </row>
    <row r="76" spans="1:9" x14ac:dyDescent="0.35">
      <c r="A76" s="770"/>
      <c r="B76" s="688"/>
      <c r="C76" s="770"/>
      <c r="D76" s="771"/>
      <c r="E76" s="772"/>
      <c r="F76" s="688"/>
      <c r="G76" s="477"/>
      <c r="H76" s="688"/>
    </row>
    <row r="77" spans="1:9" x14ac:dyDescent="0.35">
      <c r="A77" s="770"/>
      <c r="B77" s="688"/>
      <c r="C77" s="770"/>
      <c r="D77" s="771"/>
      <c r="E77" s="477"/>
      <c r="F77" s="688"/>
      <c r="G77" s="477"/>
      <c r="H77" s="688"/>
    </row>
  </sheetData>
  <mergeCells count="2">
    <mergeCell ref="A1:I1"/>
    <mergeCell ref="D41:D44"/>
  </mergeCells>
  <pageMargins left="0.7" right="0.7" top="0.75" bottom="0.75" header="0.3" footer="0.3"/>
  <pageSetup paperSize="9" orientation="portrait" r:id="rId1"/>
  <customProperties>
    <customPr name="EpmWorksheetKeyString_GUID" r:id="rId2"/>
  </customProperties>
  <ignoredErrors>
    <ignoredError sqref="C4:G75"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8801c71-e86f-4c38-b3c1-ed326562224c">
      <Terms xmlns="http://schemas.microsoft.com/office/infopath/2007/PartnerControls"/>
    </lcf76f155ced4ddcb4097134ff3c332f>
    <Notes xmlns="78801c71-e86f-4c38-b3c1-ed326562224c" xsi:nil="true"/>
    <TaxCatchAll xmlns="4a22df23-97c5-4f15-b24c-5d7155b756d0" xsi:nil="true"/>
    <_dlc_DocId xmlns="4a22df23-97c5-4f15-b24c-5d7155b756d0">TFNSW-572410124-101409</_dlc_DocId>
    <_dlc_DocIdUrl xmlns="4a22df23-97c5-4f15-b24c-5d7155b756d0">
      <Url>https://transportcloud.sharepoint.com/sites/tfnsw-ASPT/_layouts/15/DocIdRedir.aspx?ID=TFNSW-572410124-101409</Url>
      <Description>TFNSW-572410124-101409</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2A8138A7396DD948903B5A331D00D560" ma:contentTypeVersion="14" ma:contentTypeDescription="Create a new document." ma:contentTypeScope="" ma:versionID="5c4b4a6b3d899c643c762410e2674fed">
  <xsd:schema xmlns:xsd="http://www.w3.org/2001/XMLSchema" xmlns:xs="http://www.w3.org/2001/XMLSchema" xmlns:p="http://schemas.microsoft.com/office/2006/metadata/properties" xmlns:ns2="78801c71-e86f-4c38-b3c1-ed326562224c" xmlns:ns3="4a22df23-97c5-4f15-b24c-5d7155b756d0" targetNamespace="http://schemas.microsoft.com/office/2006/metadata/properties" ma:root="true" ma:fieldsID="c7c2be29270695ab8641bcf911e57808" ns2:_="" ns3:_="">
    <xsd:import namespace="78801c71-e86f-4c38-b3c1-ed326562224c"/>
    <xsd:import namespace="4a22df23-97c5-4f15-b24c-5d7155b756d0"/>
    <xsd:element name="properties">
      <xsd:complexType>
        <xsd:sequence>
          <xsd:element name="documentManagement">
            <xsd:complexType>
              <xsd:all>
                <xsd:element ref="ns2:Notes" minOccurs="0"/>
                <xsd:element ref="ns3:SharedWithUsers" minOccurs="0"/>
                <xsd:element ref="ns3:SharedWithDetails" minOccurs="0"/>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_dlc_DocId" minOccurs="0"/>
                <xsd:element ref="ns3:_dlc_DocIdUrl" minOccurs="0"/>
                <xsd:element ref="ns3:_dlc_DocIdPersistId" minOccurs="0"/>
                <xsd:element ref="ns2:MediaServiceObjectDetectorVersion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801c71-e86f-4c38-b3c1-ed326562224c" elementFormDefault="qualified">
    <xsd:import namespace="http://schemas.microsoft.com/office/2006/documentManagement/types"/>
    <xsd:import namespace="http://schemas.microsoft.com/office/infopath/2007/PartnerControls"/>
    <xsd:element name="Notes" ma:index="8" nillable="true" ma:displayName="Notes" ma:format="Dropdown" ma:internalName="Notes">
      <xsd:simpleType>
        <xsd:restriction base="dms:Note">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687ec379-0271-4c41-806b-2ec8a939af5f"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DateTaken" ma:index="23" nillable="true" ma:displayName="MediaServiceDateTaken" ma:description="" ma:hidden="true" ma:indexed="true" ma:internalName="MediaServiceDateTake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a22df23-97c5-4f15-b24c-5d7155b756d0"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71ddbbaf-3a0c-4f46-b1c5-970e00ceb783}" ma:internalName="TaxCatchAll" ma:showField="CatchAllData" ma:web="4a22df23-97c5-4f15-b24c-5d7155b756d0">
      <xsd:complexType>
        <xsd:complexContent>
          <xsd:extension base="dms:MultiChoiceLookup">
            <xsd:sequence>
              <xsd:element name="Value" type="dms:Lookup" maxOccurs="unbounded" minOccurs="0" nillable="true"/>
            </xsd:sequence>
          </xsd:extension>
        </xsd:complexContent>
      </xsd:complexType>
    </xsd:element>
    <xsd:element name="_dlc_DocId" ma:index="19" nillable="true" ma:displayName="Document ID Value" ma:description="The value of the document ID assigned to this item." ma:indexed="true"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FEA7B1-0326-4AC1-9F4A-C15E3D5B2FCF}">
  <ds:schemaRefs>
    <ds:schemaRef ds:uri="http://purl.org/dc/dcmitype/"/>
    <ds:schemaRef ds:uri="http://schemas.microsoft.com/office/infopath/2007/PartnerControls"/>
    <ds:schemaRef ds:uri="http://www.w3.org/XML/1998/namespace"/>
    <ds:schemaRef ds:uri="http://purl.org/dc/elements/1.1/"/>
    <ds:schemaRef ds:uri="http://schemas.microsoft.com/office/2006/documentManagement/types"/>
    <ds:schemaRef ds:uri="4a22df23-97c5-4f15-b24c-5d7155b756d0"/>
    <ds:schemaRef ds:uri="http://purl.org/dc/terms/"/>
    <ds:schemaRef ds:uri="http://schemas.microsoft.com/office/2006/metadata/properties"/>
    <ds:schemaRef ds:uri="http://schemas.openxmlformats.org/package/2006/metadata/core-properties"/>
    <ds:schemaRef ds:uri="78801c71-e86f-4c38-b3c1-ed326562224c"/>
  </ds:schemaRefs>
</ds:datastoreItem>
</file>

<file path=customXml/itemProps2.xml><?xml version="1.0" encoding="utf-8"?>
<ds:datastoreItem xmlns:ds="http://schemas.openxmlformats.org/officeDocument/2006/customXml" ds:itemID="{35B1AFAF-D519-4CC3-A682-5B6FEE20FB15}">
  <ds:schemaRefs>
    <ds:schemaRef ds:uri="http://schemas.microsoft.com/sharepoint/events"/>
  </ds:schemaRefs>
</ds:datastoreItem>
</file>

<file path=customXml/itemProps3.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4.xml><?xml version="1.0" encoding="utf-8"?>
<ds:datastoreItem xmlns:ds="http://schemas.openxmlformats.org/officeDocument/2006/customXml" ds:itemID="{48D9BD7D-9BCA-4E23-8DB9-DAC916E550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801c71-e86f-4c38-b3c1-ed326562224c"/>
    <ds:schemaRef ds:uri="4a22df23-97c5-4f15-b24c-5d7155b756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83709595-deb9-4ceb-bf06-8305974a2062}" enabled="1" method="Standard" siteId="{cb356782-ad9a-47fb-878b-7ebceb85b86c}"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Cover page</vt:lpstr>
      <vt:lpstr>Disclaimer</vt:lpstr>
      <vt:lpstr>Standard governance</vt:lpstr>
      <vt:lpstr>Preface</vt:lpstr>
      <vt:lpstr>Instructions</vt:lpstr>
      <vt:lpstr>1. Signalling &amp; Control Systems</vt:lpstr>
      <vt:lpstr>2. Civil &amp; Structures</vt:lpstr>
      <vt:lpstr>4. Architecture &amp; Services</vt:lpstr>
      <vt:lpstr>3.Track</vt:lpstr>
      <vt:lpstr>5.Property</vt:lpstr>
      <vt:lpstr>6.Electrical</vt:lpstr>
      <vt:lpstr>7.Fleet</vt:lpstr>
      <vt:lpstr>8.Technology &amp; Telecom</vt:lpstr>
      <vt:lpstr>Change Log</vt:lpstr>
      <vt:lpstr>'Change Log'!Print_Area</vt:lpstr>
      <vt:lpstr>'Cover page'!Print_Area</vt:lpstr>
      <vt:lpstr>Disclaimer!Print_Area</vt:lpstr>
      <vt:lpstr>Instructions!Print_Area</vt:lpstr>
      <vt:lpstr>Preface!Print_Area</vt:lpstr>
      <vt:lpstr>'Standard governance'!Print_Area</vt:lpstr>
    </vt:vector>
  </TitlesOfParts>
  <Manager/>
  <Company>TfNSW</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Technical Maintenance Coding Register</dc:title>
  <dc:subject>Technical Maintenance Coding Register</dc:subject>
  <dc:creator>Director Asset Planning &amp; Assurance</dc:creator>
  <cp:keywords>Technical Maintenance Coding Register</cp:keywords>
  <dc:description>Asset Standards Spreadsheet Template version 1.1, April 2022</dc:description>
  <cp:lastModifiedBy>Janelle Blakeney</cp:lastModifiedBy>
  <cp:revision/>
  <dcterms:created xsi:type="dcterms:W3CDTF">2015-07-17T00:51:02Z</dcterms:created>
  <dcterms:modified xsi:type="dcterms:W3CDTF">2024-11-19T04:18:37Z</dcterms:modified>
  <cp:category>Technical Maintenance Coding Register</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0x0101002A8138A7396DD948903B5A331D00D560</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MSIP_Label_83709595-deb9-4ceb-bf06-8305974a2062_Enabled">
    <vt:lpwstr>true</vt:lpwstr>
  </property>
  <property fmtid="{D5CDD505-2E9C-101B-9397-08002B2CF9AE}" pid="42" name="MSIP_Label_83709595-deb9-4ceb-bf06-8305974a2062_SetDate">
    <vt:lpwstr>2023-12-19T05:20:18Z</vt:lpwstr>
  </property>
  <property fmtid="{D5CDD505-2E9C-101B-9397-08002B2CF9AE}" pid="43" name="MSIP_Label_83709595-deb9-4ceb-bf06-8305974a2062_Method">
    <vt:lpwstr>Standard</vt:lpwstr>
  </property>
  <property fmtid="{D5CDD505-2E9C-101B-9397-08002B2CF9AE}" pid="44" name="MSIP_Label_83709595-deb9-4ceb-bf06-8305974a2062_Name">
    <vt:lpwstr>Official</vt:lpwstr>
  </property>
  <property fmtid="{D5CDD505-2E9C-101B-9397-08002B2CF9AE}" pid="45" name="MSIP_Label_83709595-deb9-4ceb-bf06-8305974a2062_SiteId">
    <vt:lpwstr>cb356782-ad9a-47fb-878b-7ebceb85b86c</vt:lpwstr>
  </property>
  <property fmtid="{D5CDD505-2E9C-101B-9397-08002B2CF9AE}" pid="46" name="MSIP_Label_83709595-deb9-4ceb-bf06-8305974a2062_ActionId">
    <vt:lpwstr>664c8c87-0868-4158-bbbb-8bb8ae4f9289</vt:lpwstr>
  </property>
  <property fmtid="{D5CDD505-2E9C-101B-9397-08002B2CF9AE}" pid="47" name="MSIP_Label_83709595-deb9-4ceb-bf06-8305974a2062_ContentBits">
    <vt:lpwstr>2</vt:lpwstr>
  </property>
  <property fmtid="{D5CDD505-2E9C-101B-9397-08002B2CF9AE}" pid="48" name="_dlc_DocIdItemGuid">
    <vt:lpwstr>44bf8b4c-1bc5-4481-8c8f-01a196451a9e</vt:lpwstr>
  </property>
</Properties>
</file>